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Programs\Housing Tax Credits\Cost Certification\"/>
    </mc:Choice>
  </mc:AlternateContent>
  <bookViews>
    <workbookView xWindow="0" yWindow="0" windowWidth="18870" windowHeight="7200" tabRatio="815" activeTab="2"/>
  </bookViews>
  <sheets>
    <sheet name="Title" sheetId="1" r:id="rId1"/>
    <sheet name="Instructions" sheetId="2" r:id="rId2"/>
    <sheet name="Cost Forms (A-L)" sheetId="7" r:id="rId3"/>
    <sheet name="Building Breakdown (M)" sheetId="27" r:id="rId4"/>
    <sheet name="Unit Breakdown (N-Part 1)" sheetId="28" r:id="rId5"/>
    <sheet name="Unit Breakdown (N-Part 2)" sheetId="29" r:id="rId6"/>
    <sheet name="Unit Breakdown (N-Part 3)" sheetId="30" r:id="rId7"/>
    <sheet name="Unit Breakdown (N-Part 4)" sheetId="31" r:id="rId8"/>
    <sheet name="Unit Breakdown (N-Part 5)" sheetId="32" r:id="rId9"/>
    <sheet name="Ann Expenses (O)" sheetId="23" r:id="rId10"/>
    <sheet name="Accountant Certification (P)" sheetId="11" r:id="rId11"/>
    <sheet name="Module1" sheetId="12" state="veryHidden" r:id="rId12"/>
    <sheet name="Module2" sheetId="13" state="veryHidden" r:id="rId13"/>
    <sheet name="Module4" sheetId="14" state="veryHidden" r:id="rId14"/>
    <sheet name="Module3" sheetId="15" state="veryHidden" r:id="rId15"/>
    <sheet name="Module5" sheetId="16" state="veryHidden" r:id="rId16"/>
    <sheet name="Module6" sheetId="17" state="veryHidden" r:id="rId17"/>
    <sheet name="Module7" sheetId="18" state="veryHidden" r:id="rId18"/>
  </sheets>
  <definedNames>
    <definedName name="_xlnm.Print_Area" localSheetId="10">'Accountant Certification (P)'!$A$1:$K$42</definedName>
    <definedName name="_xlnm.Print_Area" localSheetId="2">'Cost Forms (A-L)'!$A$1:$H$275</definedName>
  </definedNames>
  <calcPr calcId="162913"/>
</workbook>
</file>

<file path=xl/calcChain.xml><?xml version="1.0" encoding="utf-8"?>
<calcChain xmlns="http://schemas.openxmlformats.org/spreadsheetml/2006/main">
  <c r="F43" i="27" l="1"/>
  <c r="H53" i="32"/>
  <c r="C53" i="32"/>
  <c r="H53" i="31"/>
  <c r="C53" i="31"/>
  <c r="H53" i="30"/>
  <c r="C53" i="30"/>
  <c r="H53" i="29"/>
  <c r="C53" i="29"/>
  <c r="C53" i="28" l="1"/>
  <c r="H53" i="28"/>
  <c r="O7" i="27"/>
  <c r="O9" i="27"/>
  <c r="O11" i="27"/>
  <c r="O13" i="27"/>
  <c r="O15" i="27"/>
  <c r="O17" i="27"/>
  <c r="O19" i="27"/>
  <c r="O21" i="27"/>
  <c r="O23" i="27"/>
  <c r="O25" i="27"/>
  <c r="O27" i="27"/>
  <c r="O29" i="27"/>
  <c r="O31" i="27"/>
  <c r="O33" i="27"/>
  <c r="O35" i="27"/>
  <c r="O37" i="27"/>
  <c r="O39" i="27"/>
  <c r="O41" i="27"/>
  <c r="D43" i="27"/>
  <c r="E43" i="27"/>
  <c r="F87" i="27"/>
  <c r="F131" i="27" s="1"/>
  <c r="F175" i="27" s="1"/>
  <c r="F219" i="27" s="1"/>
  <c r="F263" i="27" s="1"/>
  <c r="F307" i="27" s="1"/>
  <c r="F351" i="27" s="1"/>
  <c r="F395" i="27" s="1"/>
  <c r="K43" i="27"/>
  <c r="L43" i="27"/>
  <c r="M43" i="27"/>
  <c r="M87" i="27" s="1"/>
  <c r="M131" i="27" s="1"/>
  <c r="M175" i="27" s="1"/>
  <c r="M219" i="27" s="1"/>
  <c r="M263" i="27" s="1"/>
  <c r="M307" i="27" s="1"/>
  <c r="M351" i="27" s="1"/>
  <c r="M395" i="27" s="1"/>
  <c r="N43" i="27"/>
  <c r="N87" i="27" s="1"/>
  <c r="N131" i="27" s="1"/>
  <c r="N175" i="27" s="1"/>
  <c r="N219" i="27" s="1"/>
  <c r="N263" i="27" s="1"/>
  <c r="N307" i="27" s="1"/>
  <c r="N351" i="27" s="1"/>
  <c r="N395" i="27" s="1"/>
  <c r="K44" i="27"/>
  <c r="K88" i="27" s="1"/>
  <c r="K132" i="27" s="1"/>
  <c r="K176" i="27" s="1"/>
  <c r="K220" i="27" s="1"/>
  <c r="K264" i="27" s="1"/>
  <c r="K308" i="27" s="1"/>
  <c r="K352" i="27" s="1"/>
  <c r="K396" i="27" s="1"/>
  <c r="L44" i="27"/>
  <c r="O51" i="27"/>
  <c r="O53" i="27"/>
  <c r="O55" i="27"/>
  <c r="O57" i="27"/>
  <c r="O59" i="27"/>
  <c r="O61" i="27"/>
  <c r="O63" i="27"/>
  <c r="O65" i="27"/>
  <c r="O67" i="27"/>
  <c r="O69" i="27"/>
  <c r="O71" i="27"/>
  <c r="O73" i="27"/>
  <c r="O75" i="27"/>
  <c r="O77" i="27"/>
  <c r="O79" i="27"/>
  <c r="O81" i="27"/>
  <c r="O83" i="27"/>
  <c r="O85" i="27"/>
  <c r="D87" i="27"/>
  <c r="E87" i="27"/>
  <c r="K87" i="27"/>
  <c r="K131" i="27" s="1"/>
  <c r="K175" i="27" s="1"/>
  <c r="K219" i="27" s="1"/>
  <c r="K263" i="27" s="1"/>
  <c r="K307" i="27" s="1"/>
  <c r="K351" i="27" s="1"/>
  <c r="K395" i="27" s="1"/>
  <c r="L87" i="27"/>
  <c r="L131" i="27" s="1"/>
  <c r="L175" i="27" s="1"/>
  <c r="L219" i="27" s="1"/>
  <c r="L263" i="27" s="1"/>
  <c r="L307" i="27" s="1"/>
  <c r="L351" i="27" s="1"/>
  <c r="L395" i="27" s="1"/>
  <c r="L88" i="27"/>
  <c r="O95" i="27"/>
  <c r="O97" i="27"/>
  <c r="O99" i="27"/>
  <c r="O101" i="27"/>
  <c r="O103" i="27"/>
  <c r="O105" i="27"/>
  <c r="O107" i="27"/>
  <c r="O109" i="27"/>
  <c r="O111" i="27"/>
  <c r="O113" i="27"/>
  <c r="O115" i="27"/>
  <c r="O117" i="27"/>
  <c r="O119" i="27"/>
  <c r="O121" i="27"/>
  <c r="O123" i="27"/>
  <c r="O125" i="27"/>
  <c r="O127" i="27"/>
  <c r="O129" i="27"/>
  <c r="D131" i="27"/>
  <c r="D175" i="27" s="1"/>
  <c r="D219" i="27" s="1"/>
  <c r="D263" i="27" s="1"/>
  <c r="D307" i="27" s="1"/>
  <c r="D351" i="27" s="1"/>
  <c r="D395" i="27" s="1"/>
  <c r="E131" i="27"/>
  <c r="E175" i="27" s="1"/>
  <c r="E219" i="27" s="1"/>
  <c r="E263" i="27" s="1"/>
  <c r="E307" i="27" s="1"/>
  <c r="E351" i="27" s="1"/>
  <c r="E395" i="27" s="1"/>
  <c r="L132" i="27"/>
  <c r="L176" i="27" s="1"/>
  <c r="L220" i="27" s="1"/>
  <c r="L264" i="27" s="1"/>
  <c r="L308" i="27" s="1"/>
  <c r="L352" i="27" s="1"/>
  <c r="L396" i="27" s="1"/>
  <c r="O139" i="27"/>
  <c r="O141" i="27"/>
  <c r="O143" i="27"/>
  <c r="O145" i="27"/>
  <c r="O147" i="27"/>
  <c r="O149" i="27"/>
  <c r="O151" i="27"/>
  <c r="O153" i="27"/>
  <c r="O155" i="27"/>
  <c r="O157" i="27"/>
  <c r="O159" i="27"/>
  <c r="O161" i="27"/>
  <c r="O163" i="27"/>
  <c r="O165" i="27"/>
  <c r="O167" i="27"/>
  <c r="O169" i="27"/>
  <c r="O171" i="27"/>
  <c r="O173" i="27"/>
  <c r="O183" i="27"/>
  <c r="O185" i="27"/>
  <c r="O187" i="27"/>
  <c r="O189" i="27"/>
  <c r="O191" i="27"/>
  <c r="O193" i="27"/>
  <c r="O195" i="27"/>
  <c r="O197" i="27"/>
  <c r="O199" i="27"/>
  <c r="O201" i="27"/>
  <c r="O203" i="27"/>
  <c r="O205" i="27"/>
  <c r="O207" i="27"/>
  <c r="O209" i="27"/>
  <c r="O211" i="27"/>
  <c r="O213" i="27"/>
  <c r="O215" i="27"/>
  <c r="O217" i="27"/>
  <c r="O227" i="27"/>
  <c r="O229" i="27"/>
  <c r="O231" i="27"/>
  <c r="O233" i="27"/>
  <c r="O235" i="27"/>
  <c r="O237" i="27"/>
  <c r="O239" i="27"/>
  <c r="O241" i="27"/>
  <c r="O243" i="27"/>
  <c r="O245" i="27"/>
  <c r="O247" i="27"/>
  <c r="O249" i="27"/>
  <c r="O251" i="27"/>
  <c r="O253" i="27"/>
  <c r="O255" i="27"/>
  <c r="O257" i="27"/>
  <c r="O259" i="27"/>
  <c r="O261" i="27"/>
  <c r="O271" i="27"/>
  <c r="O273" i="27"/>
  <c r="O275" i="27"/>
  <c r="O277" i="27"/>
  <c r="O279" i="27"/>
  <c r="O281" i="27"/>
  <c r="O283" i="27"/>
  <c r="O285" i="27"/>
  <c r="O287" i="27"/>
  <c r="O289" i="27"/>
  <c r="O291" i="27"/>
  <c r="O293" i="27"/>
  <c r="O295" i="27"/>
  <c r="O297" i="27"/>
  <c r="O299" i="27"/>
  <c r="O301" i="27"/>
  <c r="O303" i="27"/>
  <c r="O305" i="27"/>
  <c r="O315" i="27"/>
  <c r="O317" i="27"/>
  <c r="O319" i="27"/>
  <c r="O321" i="27"/>
  <c r="O323" i="27"/>
  <c r="O325" i="27"/>
  <c r="O327" i="27"/>
  <c r="O329" i="27"/>
  <c r="O331" i="27"/>
  <c r="O333" i="27"/>
  <c r="O335" i="27"/>
  <c r="O337" i="27"/>
  <c r="O339" i="27"/>
  <c r="O341" i="27"/>
  <c r="O343" i="27"/>
  <c r="O345" i="27"/>
  <c r="O347" i="27"/>
  <c r="O349" i="27"/>
  <c r="O359" i="27"/>
  <c r="O361" i="27"/>
  <c r="O363" i="27"/>
  <c r="O365" i="27"/>
  <c r="O367" i="27"/>
  <c r="O369" i="27"/>
  <c r="O371" i="27"/>
  <c r="O373" i="27"/>
  <c r="O375" i="27"/>
  <c r="O377" i="27"/>
  <c r="O379" i="27"/>
  <c r="O381" i="27"/>
  <c r="O383" i="27"/>
  <c r="O385" i="27"/>
  <c r="O387" i="27"/>
  <c r="O389" i="27"/>
  <c r="O391" i="27"/>
  <c r="O393" i="27"/>
  <c r="E232" i="7" l="1"/>
  <c r="E236" i="7"/>
  <c r="E228" i="7" l="1"/>
  <c r="E33" i="11" l="1"/>
  <c r="E32" i="11"/>
  <c r="A8" i="11"/>
  <c r="D7" i="11"/>
  <c r="B73" i="23"/>
  <c r="B66" i="23"/>
  <c r="B52" i="23"/>
  <c r="B31" i="23"/>
  <c r="B20" i="23"/>
  <c r="B209" i="7"/>
  <c r="F208" i="7"/>
  <c r="F207" i="7"/>
  <c r="F206" i="7"/>
  <c r="F205" i="7"/>
  <c r="F204" i="7"/>
  <c r="F203" i="7"/>
  <c r="F202" i="7"/>
  <c r="F201" i="7"/>
  <c r="F200" i="7"/>
  <c r="F199" i="7"/>
  <c r="F198" i="7"/>
  <c r="F197" i="7"/>
  <c r="F196" i="7"/>
  <c r="F195" i="7"/>
  <c r="F194" i="7"/>
  <c r="F193" i="7"/>
  <c r="F192" i="7"/>
  <c r="F191" i="7"/>
  <c r="C165" i="7"/>
  <c r="G161" i="7"/>
  <c r="G160" i="7"/>
  <c r="G165" i="7" s="1"/>
  <c r="G159" i="7"/>
  <c r="G158" i="7"/>
  <c r="G157" i="7"/>
  <c r="C147" i="7"/>
  <c r="D133" i="7"/>
  <c r="C133" i="7"/>
  <c r="B133" i="7"/>
  <c r="A24" i="11" s="1"/>
  <c r="F209" i="7" l="1"/>
  <c r="E133" i="7"/>
  <c r="B280" i="7" s="1"/>
  <c r="C244" i="7"/>
  <c r="B75" i="23"/>
  <c r="C280" i="7" l="1"/>
  <c r="C242" i="7"/>
  <c r="D24" i="11"/>
  <c r="B281" i="7"/>
  <c r="C281" i="7"/>
  <c r="F211" i="7"/>
  <c r="F215" i="7" s="1"/>
  <c r="F216" i="7" l="1"/>
</calcChain>
</file>

<file path=xl/comments1.xml><?xml version="1.0" encoding="utf-8"?>
<comments xmlns="http://schemas.openxmlformats.org/spreadsheetml/2006/main">
  <authors>
    <author>Berry, Kathryn</author>
  </authors>
  <commentList>
    <comment ref="A7" authorId="0" shapeId="0">
      <text>
        <r>
          <rPr>
            <b/>
            <sz val="9"/>
            <color indexed="81"/>
            <rFont val="Tahoma"/>
            <family val="2"/>
          </rPr>
          <t>This line is for Street Address. Please note that it must fit on this line or it will not fit on the 8609 form. (approximately 50 characters)</t>
        </r>
      </text>
    </comment>
    <comment ref="A8" authorId="0" shapeId="0">
      <text>
        <r>
          <rPr>
            <b/>
            <sz val="9"/>
            <color indexed="81"/>
            <rFont val="Tahoma"/>
            <family val="2"/>
          </rPr>
          <t>This Line is for City, State and Zip Only, You may leave it blank if they are all the same City, State and Zip.</t>
        </r>
      </text>
    </comment>
    <comment ref="A51" authorId="0" shapeId="0">
      <text>
        <r>
          <rPr>
            <b/>
            <sz val="9"/>
            <color indexed="81"/>
            <rFont val="Tahoma"/>
            <family val="2"/>
          </rPr>
          <t>This line is for Street Address. Please note that it must fit on this line or it will not fit on the 8609 form. (approximately 50 characters)</t>
        </r>
      </text>
    </comment>
    <comment ref="A52" authorId="0" shapeId="0">
      <text>
        <r>
          <rPr>
            <b/>
            <sz val="9"/>
            <color indexed="81"/>
            <rFont val="Tahoma"/>
            <family val="2"/>
          </rPr>
          <t>This Line is for City, State and Zip Only, You may leave it blank if they are all the same City, State and Zip.</t>
        </r>
      </text>
    </comment>
    <comment ref="A95" authorId="0" shapeId="0">
      <text>
        <r>
          <rPr>
            <b/>
            <sz val="9"/>
            <color indexed="81"/>
            <rFont val="Tahoma"/>
            <family val="2"/>
          </rPr>
          <t>This line is for Street Address. Please note that it must fit on this line or it will not fit on the 8609 form. (approximately 50 characters)</t>
        </r>
      </text>
    </comment>
    <comment ref="A96" authorId="0" shapeId="0">
      <text>
        <r>
          <rPr>
            <b/>
            <sz val="9"/>
            <color indexed="81"/>
            <rFont val="Tahoma"/>
            <family val="2"/>
          </rPr>
          <t>This Line is for City, State and Zip Only, You may leave it blank if they are all the same City, State and Zip.</t>
        </r>
      </text>
    </comment>
    <comment ref="A139" authorId="0" shapeId="0">
      <text>
        <r>
          <rPr>
            <b/>
            <sz val="9"/>
            <color indexed="81"/>
            <rFont val="Tahoma"/>
            <family val="2"/>
          </rPr>
          <t>This line is for Street Address. Please note that it must fit on this line or it will not fit on the 8609 form. (approximately 50 characters)</t>
        </r>
      </text>
    </comment>
    <comment ref="A140" authorId="0" shapeId="0">
      <text>
        <r>
          <rPr>
            <b/>
            <sz val="9"/>
            <color indexed="81"/>
            <rFont val="Tahoma"/>
            <family val="2"/>
          </rPr>
          <t>This Line is for City, State and Zip Only, You may leave it blank if they are all the same City, State and Zip.</t>
        </r>
      </text>
    </comment>
    <comment ref="A183" authorId="0" shapeId="0">
      <text>
        <r>
          <rPr>
            <b/>
            <sz val="9"/>
            <color indexed="81"/>
            <rFont val="Tahoma"/>
            <family val="2"/>
          </rPr>
          <t>This line is for Street Address. Please note that it must fit on this line or it will not fit on the 8609 form. (approximately 50 characters)</t>
        </r>
      </text>
    </comment>
    <comment ref="A184" authorId="0" shapeId="0">
      <text>
        <r>
          <rPr>
            <b/>
            <sz val="9"/>
            <color indexed="81"/>
            <rFont val="Tahoma"/>
            <family val="2"/>
          </rPr>
          <t>This Line is for City, State and Zip Only, You may leave it blank if they are all the same City, State and Zip.</t>
        </r>
      </text>
    </comment>
    <comment ref="A227" authorId="0" shapeId="0">
      <text>
        <r>
          <rPr>
            <b/>
            <sz val="9"/>
            <color indexed="81"/>
            <rFont val="Tahoma"/>
            <family val="2"/>
          </rPr>
          <t>This line is for Street Address. Please note that it must fit on this line or it will not fit on the 8609 form. (approximately 50 characters)</t>
        </r>
      </text>
    </comment>
    <comment ref="A228" authorId="0" shapeId="0">
      <text>
        <r>
          <rPr>
            <b/>
            <sz val="9"/>
            <color indexed="81"/>
            <rFont val="Tahoma"/>
            <family val="2"/>
          </rPr>
          <t>This Line is for City, State and Zip Only, You may leave it blank if they are all the same City, State and Zip.</t>
        </r>
      </text>
    </comment>
    <comment ref="A271" authorId="0" shapeId="0">
      <text>
        <r>
          <rPr>
            <b/>
            <sz val="9"/>
            <color indexed="81"/>
            <rFont val="Tahoma"/>
            <family val="2"/>
          </rPr>
          <t>This line is for Street Address. Please note that it must fit on this line or it will not fit on the 8609 form. (approximately 50 characters)</t>
        </r>
      </text>
    </comment>
    <comment ref="A272" authorId="0" shapeId="0">
      <text>
        <r>
          <rPr>
            <b/>
            <sz val="9"/>
            <color indexed="81"/>
            <rFont val="Tahoma"/>
            <family val="2"/>
          </rPr>
          <t>This Line is for City, State and Zip Only, You may leave it blank if they are all the same City, State and Zip.</t>
        </r>
      </text>
    </comment>
    <comment ref="A315" authorId="0" shapeId="0">
      <text>
        <r>
          <rPr>
            <b/>
            <sz val="9"/>
            <color indexed="81"/>
            <rFont val="Tahoma"/>
            <family val="2"/>
          </rPr>
          <t>This line is for Street Address. Please note that it must fit on this line or it will not fit on the 8609 form. (approximately 50 characters)</t>
        </r>
      </text>
    </comment>
    <comment ref="A316" authorId="0" shapeId="0">
      <text>
        <r>
          <rPr>
            <b/>
            <sz val="9"/>
            <color indexed="81"/>
            <rFont val="Tahoma"/>
            <family val="2"/>
          </rPr>
          <t>This Line is for City, State and Zip Only, You may leave it blank if they are all the same City, State and Zip.</t>
        </r>
      </text>
    </comment>
    <comment ref="A359" authorId="0" shapeId="0">
      <text>
        <r>
          <rPr>
            <b/>
            <sz val="9"/>
            <color indexed="81"/>
            <rFont val="Tahoma"/>
            <family val="2"/>
          </rPr>
          <t>This line is for Street Address. Please note that it must fit on this line or it will not fit on the 8609 form. (approximately 50 characters)</t>
        </r>
      </text>
    </comment>
    <comment ref="A360" authorId="0" shapeId="0">
      <text>
        <r>
          <rPr>
            <b/>
            <sz val="9"/>
            <color indexed="81"/>
            <rFont val="Tahoma"/>
            <family val="2"/>
          </rPr>
          <t>This Line is for City, State and Zip Only, You may leave it blank if they are all the same City, State and Zip.</t>
        </r>
      </text>
    </comment>
  </commentList>
</comments>
</file>

<file path=xl/sharedStrings.xml><?xml version="1.0" encoding="utf-8"?>
<sst xmlns="http://schemas.openxmlformats.org/spreadsheetml/2006/main" count="1003" uniqueCount="384">
  <si>
    <t>A.</t>
  </si>
  <si>
    <t>B.</t>
  </si>
  <si>
    <t>C.</t>
  </si>
  <si>
    <t>Ohio Housing Finance Agency</t>
  </si>
  <si>
    <t>A.  Project Information</t>
  </si>
  <si>
    <t>Project Name:</t>
  </si>
  <si>
    <t>Project Address:</t>
  </si>
  <si>
    <t>Project City:</t>
  </si>
  <si>
    <t>Project Zip Code:</t>
  </si>
  <si>
    <t>Project Tracking #:</t>
  </si>
  <si>
    <t>B.  Owner Information</t>
  </si>
  <si>
    <t>Owner Name:</t>
  </si>
  <si>
    <t>Owner Address:</t>
  </si>
  <si>
    <t>Owner City:</t>
  </si>
  <si>
    <t>Owner State:</t>
  </si>
  <si>
    <t>Owner Zip Code:</t>
  </si>
  <si>
    <t>Contact Person:</t>
  </si>
  <si>
    <t>Contact Phone #:</t>
  </si>
  <si>
    <t>Contact Fax #:</t>
  </si>
  <si>
    <t>Limited Partner Percentage of Ownership:</t>
  </si>
  <si>
    <t>General Partner #1:</t>
  </si>
  <si>
    <t>% ownership:</t>
  </si>
  <si>
    <t>General Partner #2:</t>
  </si>
  <si>
    <t>General Partner #3:</t>
  </si>
  <si>
    <t>D.</t>
  </si>
  <si>
    <t>E.</t>
  </si>
  <si>
    <t>F.</t>
  </si>
  <si>
    <t>G.</t>
  </si>
  <si>
    <t>Items</t>
  </si>
  <si>
    <t>Eligible Basis</t>
  </si>
  <si>
    <t>(Acquisition)</t>
  </si>
  <si>
    <t>(Rehab.)</t>
  </si>
  <si>
    <t>(N.C.)</t>
  </si>
  <si>
    <t>Land:</t>
  </si>
  <si>
    <t>Land Broker Fees:</t>
  </si>
  <si>
    <t>Building Acquisition:</t>
  </si>
  <si>
    <t>On-Site Improvements:</t>
  </si>
  <si>
    <t>Off-Site Improvements:</t>
  </si>
  <si>
    <t>General Requirements:</t>
  </si>
  <si>
    <t>Contractor Overhead:</t>
  </si>
  <si>
    <t>Contractor Profit:</t>
  </si>
  <si>
    <t>Architectural Fees:</t>
  </si>
  <si>
    <t>Survey(s) Costs:</t>
  </si>
  <si>
    <t>Engineering Fees:</t>
  </si>
  <si>
    <t>Construction Insurance:</t>
  </si>
  <si>
    <t>Construction Interest:</t>
  </si>
  <si>
    <t>Construction Loan(s) Fees:</t>
  </si>
  <si>
    <t>Permanent Loan(s) Fees:</t>
  </si>
  <si>
    <t>Costs of TE-Bond Issuance:</t>
  </si>
  <si>
    <t>Appraisal:</t>
  </si>
  <si>
    <t>Market Study:</t>
  </si>
  <si>
    <t>Environmental Report:</t>
  </si>
  <si>
    <t>Compliance Monitoring Fee:</t>
  </si>
  <si>
    <t>Rent-up Costs/Marketing:</t>
  </si>
  <si>
    <t>Title &amp; Recording:</t>
  </si>
  <si>
    <t>Accounting Fees:</t>
  </si>
  <si>
    <t>Developer's Fee &amp; Overhead:</t>
  </si>
  <si>
    <t>Consultant Fees:</t>
  </si>
  <si>
    <t>Operating Reserves:</t>
  </si>
  <si>
    <t>Replacement Reserves:</t>
  </si>
  <si>
    <t>TOTALS:</t>
  </si>
  <si>
    <t>Type</t>
  </si>
  <si>
    <t>Amount</t>
  </si>
  <si>
    <t>Non-Qualifying Units of Higher Quality:</t>
  </si>
  <si>
    <t>Historic Tax Credit - Residential Portion only:</t>
  </si>
  <si>
    <t>Other__________________________________:</t>
  </si>
  <si>
    <t>Total:</t>
  </si>
  <si>
    <t xml:space="preserve">A.    </t>
  </si>
  <si>
    <t>Source</t>
  </si>
  <si>
    <t>Rate</t>
  </si>
  <si>
    <t>Term</t>
  </si>
  <si>
    <t>Annual</t>
  </si>
  <si>
    <t>Payment</t>
  </si>
  <si>
    <t>Housing Credit Equity:</t>
  </si>
  <si>
    <t>Historic Equity:</t>
  </si>
  <si>
    <t>Primary Debt (Hard):</t>
  </si>
  <si>
    <t>Secondary Debt (Hard):</t>
  </si>
  <si>
    <t>Primary Debt (Soft):</t>
  </si>
  <si>
    <t>Secondary Debt (Soft):</t>
  </si>
  <si>
    <t>Tertiary Debt (Soft):</t>
  </si>
  <si>
    <t>Deferred Developer Fee:</t>
  </si>
  <si>
    <t>General Partner Equity:</t>
  </si>
  <si>
    <t>Other:</t>
  </si>
  <si>
    <t xml:space="preserve">If any amount, rate, term, etc. listed above differs from the information contained on the financial commitments, </t>
  </si>
  <si>
    <t>please explain each case below.</t>
  </si>
  <si>
    <t>%</t>
  </si>
  <si>
    <t>of units at or below</t>
  </si>
  <si>
    <t>AMGI</t>
  </si>
  <si>
    <t>H.</t>
  </si>
  <si>
    <t xml:space="preserve">Housing </t>
  </si>
  <si>
    <t>Monthly</t>
  </si>
  <si>
    <t xml:space="preserve">Maximum </t>
  </si>
  <si>
    <t>(Include market-</t>
  </si>
  <si>
    <t>Credit</t>
  </si>
  <si>
    <t>Income</t>
  </si>
  <si>
    <t>Per Unit</t>
  </si>
  <si>
    <t>rate units)</t>
  </si>
  <si>
    <t>Gross Rents</t>
  </si>
  <si>
    <t>Vacancy Rate:</t>
  </si>
  <si>
    <t>Annual Other Income:</t>
  </si>
  <si>
    <t>Annual Fee Income:</t>
  </si>
  <si>
    <t>Annual Commercial Income:</t>
  </si>
  <si>
    <t>Vacancy Allowance:</t>
  </si>
  <si>
    <t>TOTAL:</t>
  </si>
  <si>
    <t>Owner Representative's Name:</t>
  </si>
  <si>
    <t>Owner Representative's Signature:</t>
  </si>
  <si>
    <t>Date:</t>
  </si>
  <si>
    <t>I.</t>
  </si>
  <si>
    <t>J.</t>
  </si>
  <si>
    <t>K.</t>
  </si>
  <si>
    <t xml:space="preserve">Street Address, </t>
  </si>
  <si>
    <t xml:space="preserve">Permanent </t>
  </si>
  <si>
    <t>Eligible</t>
  </si>
  <si>
    <t>30% PVC</t>
  </si>
  <si>
    <t>70% PVC</t>
  </si>
  <si>
    <t>QCT?</t>
  </si>
  <si>
    <t>Building</t>
  </si>
  <si>
    <t>App.</t>
  </si>
  <si>
    <t>City, Zip Code</t>
  </si>
  <si>
    <t xml:space="preserve">Parcel </t>
  </si>
  <si>
    <t>Basis</t>
  </si>
  <si>
    <t xml:space="preserve">Basis </t>
  </si>
  <si>
    <t xml:space="preserve">Credit </t>
  </si>
  <si>
    <t xml:space="preserve">(If yes, </t>
  </si>
  <si>
    <t>P.I.S. Date</t>
  </si>
  <si>
    <t>Fraction</t>
  </si>
  <si>
    <t>Units</t>
  </si>
  <si>
    <t>Number(s)</t>
  </si>
  <si>
    <t>(Acq.)</t>
  </si>
  <si>
    <t>enter #)</t>
  </si>
  <si>
    <t>(8609 only)</t>
  </si>
  <si>
    <t>L.</t>
  </si>
  <si>
    <t>M.</t>
  </si>
  <si>
    <t>N.</t>
  </si>
  <si>
    <t>Low-Income</t>
  </si>
  <si>
    <t>Market</t>
  </si>
  <si>
    <t>Sq. Footage</t>
  </si>
  <si>
    <t>Building Identification Numbers (BINs):</t>
  </si>
  <si>
    <t>D.  Management Company Information</t>
  </si>
  <si>
    <t>Company Name:</t>
  </si>
  <si>
    <t>Address:</t>
  </si>
  <si>
    <t>City:</t>
  </si>
  <si>
    <t>State:</t>
  </si>
  <si>
    <t>Zip Code:</t>
  </si>
  <si>
    <t>E.  Project Costs</t>
  </si>
  <si>
    <t xml:space="preserve">Total Project </t>
  </si>
  <si>
    <t>Costs</t>
  </si>
  <si>
    <t>Total Bond Proceeds (All Series):</t>
  </si>
  <si>
    <t>Total Aggregate Land and Building Costs:</t>
  </si>
  <si>
    <t>Credit Eligibility Ratio**:</t>
  </si>
  <si>
    <t>If credit eligibility ratio does not exceed 50%, explain why this is the case:</t>
  </si>
  <si>
    <t>Developer Fee</t>
  </si>
  <si>
    <t>Combined Fee</t>
  </si>
  <si>
    <t>Total Units:</t>
  </si>
  <si>
    <t>Total Square Feet:</t>
  </si>
  <si>
    <t>Certfied Public Accountant's Firm:</t>
  </si>
  <si>
    <t>Authorized Representative's Name:</t>
  </si>
  <si>
    <t>Authorized Representative's Signature:</t>
  </si>
  <si>
    <t>Contact E-Mail:</t>
  </si>
  <si>
    <t>Fee % Formulas</t>
  </si>
  <si>
    <t>(New Const.)</t>
  </si>
  <si>
    <t>Tenant-Paid</t>
  </si>
  <si>
    <t>Utilities</t>
  </si>
  <si>
    <t>must be conducted in accordance with generally accepted auditing standards.  The auditor's report must be unqualified.  For more information</t>
  </si>
  <si>
    <t>P.  Certification Statement - 8609 Audit Language</t>
  </si>
  <si>
    <t>Low-income units:</t>
  </si>
  <si>
    <t>Fee Submitted:</t>
  </si>
  <si>
    <t>C.  Accountant Information</t>
  </si>
  <si>
    <t>Accountant Certifying Costs:</t>
  </si>
  <si>
    <t>Accountant Address:</t>
  </si>
  <si>
    <t>Accountant City:</t>
  </si>
  <si>
    <t>Accountant State:</t>
  </si>
  <si>
    <t>Accountant Zip Code:</t>
  </si>
  <si>
    <t>Accountant Phone #:</t>
  </si>
  <si>
    <t>IMPORTANT-- Evidence must be provided for each source listed.</t>
  </si>
  <si>
    <t>Project-Based</t>
  </si>
  <si>
    <t>Rental</t>
  </si>
  <si>
    <t>Subsidy</t>
  </si>
  <si>
    <t>E. *</t>
  </si>
  <si>
    <t>* Estimate of subsidy per unit. OHFA understands that final amount will depend on income of resident.</t>
  </si>
  <si>
    <t>Common</t>
  </si>
  <si>
    <t>Sq. Feet</t>
  </si>
  <si>
    <t>Space</t>
  </si>
  <si>
    <t>Year of Last Application:</t>
  </si>
  <si>
    <t xml:space="preserve">Multiple Allocations? </t>
  </si>
  <si>
    <t>2004 and before</t>
  </si>
  <si>
    <t>2005 and after</t>
  </si>
  <si>
    <t>Yes</t>
  </si>
  <si>
    <t>No</t>
  </si>
  <si>
    <t xml:space="preserve">Allocation(s) subject to non-profit set-aside under Sec. 42(h)(5)? </t>
  </si>
  <si>
    <t>Painting and Decorating</t>
  </si>
  <si>
    <t>Owner's Cost Certification Forms</t>
  </si>
  <si>
    <t>Must match Contractor's Cost Certification(s)</t>
  </si>
  <si>
    <t>please refer to Treasury Regulation 1.42-17 as amended.</t>
  </si>
  <si>
    <t>Administrative Expenses</t>
  </si>
  <si>
    <t>Advertising and Marketing</t>
  </si>
  <si>
    <t>Office Expenses</t>
  </si>
  <si>
    <t>Administrative Salaries</t>
  </si>
  <si>
    <t>Telephone</t>
  </si>
  <si>
    <t>Management Fee</t>
  </si>
  <si>
    <t xml:space="preserve">Management Salary </t>
  </si>
  <si>
    <t>Legal Expense</t>
  </si>
  <si>
    <t>Audit Expense</t>
  </si>
  <si>
    <t>Accounting Fees</t>
  </si>
  <si>
    <t>Bad Debts</t>
  </si>
  <si>
    <t>Tenant Relations</t>
  </si>
  <si>
    <t>Misc. Administrative Expenses</t>
  </si>
  <si>
    <t>Other (type over cell to specify)</t>
  </si>
  <si>
    <t>TOTAL ADMIN EXPENSES</t>
  </si>
  <si>
    <t>Owner Paid Utilities for Common Areas and Units</t>
  </si>
  <si>
    <t>Electricity</t>
  </si>
  <si>
    <t>Water</t>
  </si>
  <si>
    <t>Gas</t>
  </si>
  <si>
    <t>Sewer</t>
  </si>
  <si>
    <t>Cable/Internet</t>
  </si>
  <si>
    <t>TOTAL UTILITY EXPENSES</t>
  </si>
  <si>
    <t>Operating/maintenance Contracts</t>
  </si>
  <si>
    <t>Elevator</t>
  </si>
  <si>
    <t>Garbage/Trash Removal</t>
  </si>
  <si>
    <t>Van Driver Payroll</t>
  </si>
  <si>
    <t>Janitor Payroll</t>
  </si>
  <si>
    <t>Maintenance Payroll</t>
  </si>
  <si>
    <t>Maintenance Supplies</t>
  </si>
  <si>
    <t>HVAC Maintenance</t>
  </si>
  <si>
    <t>Snow Removal/Landscaping</t>
  </si>
  <si>
    <t xml:space="preserve">Vehicle Operation and Repairs </t>
  </si>
  <si>
    <t>Rent Concessions/Incentives</t>
  </si>
  <si>
    <t>Extermination</t>
  </si>
  <si>
    <t>TOTAL OPER/MAINT EXPENSES</t>
  </si>
  <si>
    <t>Taxes and Insurance</t>
  </si>
  <si>
    <t>TOTAL TAXES &amp; INSURANCE</t>
  </si>
  <si>
    <t>Other Financial Expenses (including replacement reserves)</t>
  </si>
  <si>
    <t>Replacement Reserves</t>
  </si>
  <si>
    <t>TOTAL OTHER FINANCIAL EXPENSES</t>
  </si>
  <si>
    <t>TOTAL EXPENSES</t>
  </si>
  <si>
    <t>Real Estate Taxes</t>
  </si>
  <si>
    <t>Payroll Taxes</t>
  </si>
  <si>
    <t>Fidelity Bond Insurance</t>
  </si>
  <si>
    <t>Workers Compensation</t>
  </si>
  <si>
    <t>NOTE:  Substitute cost certification forms or any changes made to these forms will NOT be accepted.</t>
  </si>
  <si>
    <t>Property/Liability Insurance</t>
  </si>
  <si>
    <t>Health Insurance /Employee Benefits</t>
  </si>
  <si>
    <t>Misc Taxes/Insurance/License</t>
  </si>
  <si>
    <t>Accountant Email:</t>
  </si>
  <si>
    <t>G.  Project Permanent Financing, Grants, &amp; Equity</t>
  </si>
  <si>
    <t>H.  Rent Election Information</t>
  </si>
  <si>
    <t>I.  Project Rent Breakdown</t>
  </si>
  <si>
    <t>L.  Owner Certification Statement</t>
  </si>
  <si>
    <t>N.  Unit Breakdown</t>
  </si>
  <si>
    <t xml:space="preserve">We have audited the costs included in the accompanying Ohio Housing Finance Agency (“OHFA”) Owner's Cost Certification </t>
  </si>
  <si>
    <t>Forms (the “Final Cost Certification”) of _______________________________________________________________ _______________________________________________ (“the Project”) as of _____________, 20_______.  The Final Cost Certification is the responsibility of the Owner and the Owner’s management.  Our responsibility is to express an opinion on the Final Cost Certification based on our audit.</t>
  </si>
  <si>
    <t xml:space="preserve"> (the “Owner”) for</t>
  </si>
  <si>
    <t>(the "Project")  as of</t>
  </si>
  <si>
    <t>. The final cost certification is the responsibility of</t>
  </si>
  <si>
    <t>the Owner and the Owner’s management. Our responsibility is to express an opinion on the Final Cost Certification based on our audit.</t>
  </si>
  <si>
    <t xml:space="preserve">We conducted our audit in accordance with auditing standards generally accepted in the United States of America.  Those standards </t>
  </si>
  <si>
    <t>require that we plan and perform the our audit to obtain reasonable assurance about whether the Final Cost Certification is free</t>
  </si>
  <si>
    <t>management, as well as evaluating the overall Final Cost Certification presentation.  We believe that our audit provides a reasonable</t>
  </si>
  <si>
    <t>of material misstatement.  An audit includes examining, on a test basis, evidence supporting the amounts and disclosures in the</t>
  </si>
  <si>
    <t xml:space="preserve">Final Cost Certification.  An audit also includes assessing the accounting principles used and significant estimates made by </t>
  </si>
  <si>
    <t xml:space="preserve">basis for our opinion.  </t>
  </si>
  <si>
    <t>The accompanying Final Cost Certification was prepared in conformity with the accounting practices prescribed by the Internal</t>
  </si>
  <si>
    <t>Revenue Service, under the accrual method of accounting, and in conformity with the format and qualified allocation plan rules</t>
  </si>
  <si>
    <t>set by OHFA, which is a comprehensive basis of accounting other than generally accepted accounting principles in the United States</t>
  </si>
  <si>
    <t>of America.</t>
  </si>
  <si>
    <t>In our opinion the Final Cost Certification, referred to above, presents fairly, in all material respects, the actual costs of</t>
  </si>
  <si>
    <t>and eligible basis of</t>
  </si>
  <si>
    <t xml:space="preserve">of the Owner for the Project as of </t>
  </si>
  <si>
    <t>on the basis of accounting described above.</t>
  </si>
  <si>
    <t xml:space="preserve">This report is intended solely for the information and use of the Owner and the Owner’s management and for filing with Ohio </t>
  </si>
  <si>
    <t xml:space="preserve">Housing Finance Agency and should not be used for any other purpose. </t>
  </si>
  <si>
    <t>Accountant Firm:</t>
  </si>
  <si>
    <t>Please enter all terms, Rate, Years and Amortization to produce an annual payment amount regardless of soft or permanent debt. See instructions for more detail.</t>
  </si>
  <si>
    <t>M.  Building Breakdown</t>
  </si>
  <si>
    <t>Please Enter</t>
  </si>
  <si>
    <t>Project Characteristics:</t>
  </si>
  <si>
    <t>Acquisition Costs</t>
  </si>
  <si>
    <t>Other Acquisition:</t>
  </si>
  <si>
    <t>Predevelopment Costs</t>
  </si>
  <si>
    <t>Other Predevelopment:</t>
  </si>
  <si>
    <t>Site Development Costs</t>
  </si>
  <si>
    <t>Demolition:</t>
  </si>
  <si>
    <t>Other Site Development/On Site Relocation:</t>
  </si>
  <si>
    <t>Hard Construction</t>
  </si>
  <si>
    <t>Permit:</t>
  </si>
  <si>
    <t>Site Security:</t>
  </si>
  <si>
    <t>Commercial Costs (Not Hard Construction):</t>
  </si>
  <si>
    <t>Furniture, Fixtures &amp; Equipment:</t>
  </si>
  <si>
    <t>Other Hard Construction:</t>
  </si>
  <si>
    <t>Interim Costs/Finance</t>
  </si>
  <si>
    <t xml:space="preserve">Impact Fees/Tap Fees/Taxes: </t>
  </si>
  <si>
    <t>Other Interim Costs/Finance:</t>
  </si>
  <si>
    <t>Professional Fees</t>
  </si>
  <si>
    <t>Legal Fees (not syndication related):</t>
  </si>
  <si>
    <t>Asset Management Fee:</t>
  </si>
  <si>
    <t>Other Professional Fees:</t>
  </si>
  <si>
    <t>Compliance Costs</t>
  </si>
  <si>
    <t>Hard Construction (Residential New Const.):</t>
  </si>
  <si>
    <t>Hard Construction (Residential Rehab.):</t>
  </si>
  <si>
    <t>Hard Construction (Commercial):</t>
  </si>
  <si>
    <t>Hard Construction (Amenity Fee Items*):</t>
  </si>
  <si>
    <t>**Syndication Expenses:</t>
  </si>
  <si>
    <t>**Organizational Fees:</t>
  </si>
  <si>
    <t>Housing Credit Application Fee:</t>
  </si>
  <si>
    <t>Housing Credit Reservation Fee:</t>
  </si>
  <si>
    <t>Other Compliance Costs/Off Site Relocation (URA):</t>
  </si>
  <si>
    <t>Reserves</t>
  </si>
  <si>
    <t>Other Reserves:</t>
  </si>
  <si>
    <t xml:space="preserve">IMPORTANT -- Complete the Building Breakdown worksheet for building assignment of eligible basis. </t>
  </si>
  <si>
    <t xml:space="preserve">* - Amenity Fee items include things that tenants must pay a fee to use, such as garages, carports, pools, and recreation rooms. </t>
  </si>
  <si>
    <t>** - Lower-tier (project) costs ONLY.</t>
  </si>
  <si>
    <t>Amortization</t>
  </si>
  <si>
    <t>(Years)</t>
  </si>
  <si>
    <t>Number of Bedrooms</t>
  </si>
  <si>
    <t>Number of Units</t>
  </si>
  <si>
    <t xml:space="preserve">% of AMGI </t>
  </si>
  <si>
    <t>Annual Rental Income:</t>
  </si>
  <si>
    <t>Length of current contract for project-based rental subsidy (years):</t>
  </si>
  <si>
    <t>J.  Housing Tax Credit Compliance Monitoring Fee</t>
  </si>
  <si>
    <t>Ineligible Federal Grants:</t>
  </si>
  <si>
    <t>Submission of the Owner's Cost Certification forms must include:</t>
  </si>
  <si>
    <t>The accountant will be required to conduct a complete audit of the development costs. The required audit language is included on the forms.</t>
  </si>
  <si>
    <t>One electronic copy in Excel format</t>
  </si>
  <si>
    <t>H. ***</t>
  </si>
  <si>
    <t>G.**</t>
  </si>
  <si>
    <t>** Income Averaged (IA) developments must have rents set in 10% increments between 20-80%. IA developments may not have market-rate units.</t>
  </si>
  <si>
    <t>*** Must use the rent numbers for the year the project is placed in service.</t>
  </si>
  <si>
    <t>Projects awarded credits 2006-2016: Compliance Monitoring Fee = $900 per low-income unit.</t>
  </si>
  <si>
    <t>Projects awarded credits in 2017 -2019: Compliance Monitoring Fee = $1,500 per low-income unit.</t>
  </si>
  <si>
    <t>Projects awarded credits in 2020 or later: Compliance Monitoring Fee = $2,400 per low-income unit.</t>
  </si>
  <si>
    <t>Number(BIN)</t>
  </si>
  <si>
    <t>Information</t>
  </si>
  <si>
    <t xml:space="preserve">Building </t>
  </si>
  <si>
    <t>Columbus, OH 43215</t>
  </si>
  <si>
    <t>0040.00</t>
  </si>
  <si>
    <t>080-001040-00</t>
  </si>
  <si>
    <t>OH-19-00000</t>
  </si>
  <si>
    <t>Example: 57 East Main Street</t>
  </si>
  <si>
    <t>App. Fraction</t>
  </si>
  <si>
    <t>Sq. Footage: Employee</t>
  </si>
  <si>
    <t># Units: Employee</t>
  </si>
  <si>
    <t>Sq. Feet:</t>
  </si>
  <si>
    <t>Units:</t>
  </si>
  <si>
    <t>Building Placed In Service Date (8609 only)</t>
  </si>
  <si>
    <t>QCT? (If yes, enter #)</t>
  </si>
  <si>
    <t>70% PVC Credit Rate</t>
  </si>
  <si>
    <t>30% PVC Credit Rate</t>
  </si>
  <si>
    <t>Eligible Basis: New Construction</t>
  </si>
  <si>
    <t>Eligible Basis: Rehabilitation</t>
  </si>
  <si>
    <t>Eligible Basis: Acquisition</t>
  </si>
  <si>
    <t>Permanent Parcel Number(s)</t>
  </si>
  <si>
    <t>Building Information Number (BIN)</t>
  </si>
  <si>
    <t>Street Address</t>
  </si>
  <si>
    <t>O.</t>
  </si>
  <si>
    <t xml:space="preserve">B. </t>
  </si>
  <si>
    <t>Mobility</t>
  </si>
  <si>
    <t xml:space="preserve">L </t>
  </si>
  <si>
    <t>Square Feet</t>
  </si>
  <si>
    <t>Mobility/Sensory</t>
  </si>
  <si>
    <t>Common Space/ Employee Unit? (If yes, enter "E")</t>
  </si>
  <si>
    <t>Low-Income or Market ("L" or "M")</t>
  </si>
  <si>
    <t>Unit Number</t>
  </si>
  <si>
    <t>Building Identification Number (BIN)</t>
  </si>
  <si>
    <t>Unit Mailing Address</t>
  </si>
  <si>
    <t>O.  Annual Operating Expenses Estimate  (for first stabilized year of operations)</t>
  </si>
  <si>
    <t>Operating and Maintenance</t>
  </si>
  <si>
    <t xml:space="preserve">The Owner's Cost Certification forms are required to be submitted as part of the 8609 request. A list of all documents required as part of the 8609 request can be found in the Qualified Allocation Plan of the year in which the project was awarded tax credits as well as on the OHFA Project Administration webpage. </t>
  </si>
  <si>
    <t xml:space="preserve">Completed Owner's Cost Certification forms must be signed by a representative of the owner and by the accountant or attorney who prepared the forms. </t>
  </si>
  <si>
    <t>One electronic copy in .pdf format with signatures of the owner and the independent accountant who prepared the forms</t>
  </si>
  <si>
    <t>Guidance to Certified Public Accountant</t>
  </si>
  <si>
    <t>The cost certification audit must be completed by an independent, third party Certified Public Accountant (CPA) who is familiar with the requirements of Section 42 of the Internal Revenue Code. It does not provide detailed audit procedures, nor is it intended to supplant the accountant’s judgement as to the work required.</t>
  </si>
  <si>
    <t>The accountant preparing the cost certification must certify that all costs are related to the development and do not include costs for organization, syndication or professional fees or consultant fees related to syndication; all fees, including the developer fee, paid to the developer or to an entity with an identity of interest with the developer must be clearly identified. If land is purchased from a related party, the owner must submit an appraisal to substantiate fair market value; Legal fees related to land acquisition must be clearly identified; Interest expense related to land must be clearly identified; and the sources of all funding including loans and terms of said loans, tax credit proceeds, developer equity and all other sources must be certified.</t>
  </si>
  <si>
    <r>
      <t xml:space="preserve">Owner Federal Tax ID# </t>
    </r>
    <r>
      <rPr>
        <b/>
        <i/>
        <sz val="8"/>
        <rFont val="Arial"/>
        <family val="2"/>
      </rPr>
      <t>(or Social Security# if applicable)</t>
    </r>
    <r>
      <rPr>
        <sz val="8"/>
        <rFont val="Arial"/>
        <family val="2"/>
      </rPr>
      <t>:</t>
    </r>
  </si>
  <si>
    <r>
      <t xml:space="preserve">Parent Organization </t>
    </r>
    <r>
      <rPr>
        <i/>
        <sz val="8"/>
        <rFont val="Arial"/>
        <family val="2"/>
      </rPr>
      <t>(if any)</t>
    </r>
    <r>
      <rPr>
        <sz val="8"/>
        <rFont val="Arial"/>
        <family val="2"/>
      </rPr>
      <t>:</t>
    </r>
  </si>
  <si>
    <r>
      <t xml:space="preserve">Federal Tax ID# </t>
    </r>
    <r>
      <rPr>
        <b/>
        <i/>
        <sz val="8"/>
        <rFont val="Arial"/>
        <family val="2"/>
      </rPr>
      <t>(or Social Security# if applicable)</t>
    </r>
    <r>
      <rPr>
        <sz val="8"/>
        <rFont val="Arial"/>
        <family val="2"/>
      </rPr>
      <t>:</t>
    </r>
  </si>
  <si>
    <r>
      <t xml:space="preserve">On-site </t>
    </r>
    <r>
      <rPr>
        <sz val="8"/>
        <rFont val="Arial"/>
        <family val="2"/>
      </rPr>
      <t>Contact Person:</t>
    </r>
  </si>
  <si>
    <r>
      <t>On-site</t>
    </r>
    <r>
      <rPr>
        <sz val="8"/>
        <rFont val="Arial"/>
        <family val="2"/>
      </rPr>
      <t xml:space="preserve"> Phone #:</t>
    </r>
  </si>
  <si>
    <r>
      <t>On-site</t>
    </r>
    <r>
      <rPr>
        <sz val="8"/>
        <rFont val="Arial"/>
        <family val="2"/>
      </rPr>
      <t xml:space="preserve"> E-Mail:</t>
    </r>
  </si>
  <si>
    <r>
      <t xml:space="preserve">F.  Deductions from Eligible Basis </t>
    </r>
    <r>
      <rPr>
        <b/>
        <i/>
        <sz val="9"/>
        <rFont val="Arial"/>
        <family val="2"/>
      </rPr>
      <t>(if applicable)</t>
    </r>
  </si>
  <si>
    <r>
      <t xml:space="preserve">FINAL closing documents must be submitted for </t>
    </r>
    <r>
      <rPr>
        <b/>
        <u/>
        <sz val="7"/>
        <rFont val="Arial"/>
        <family val="2"/>
      </rPr>
      <t>all</t>
    </r>
    <r>
      <rPr>
        <b/>
        <sz val="7"/>
        <rFont val="Arial"/>
        <family val="2"/>
      </rPr>
      <t xml:space="preserve"> soft loans and deferred fees.</t>
    </r>
  </si>
  <si>
    <r>
      <t xml:space="preserve">K.  Housing Tax Credit Eligibility Calculation </t>
    </r>
    <r>
      <rPr>
        <sz val="11"/>
        <rFont val="Arial"/>
        <family val="2"/>
      </rPr>
      <t xml:space="preserve"> </t>
    </r>
    <r>
      <rPr>
        <b/>
        <i/>
        <sz val="11"/>
        <rFont val="Arial"/>
        <family val="2"/>
      </rPr>
      <t>(Tax-Exempt Bond-Financed Projects ONLY)</t>
    </r>
  </si>
  <si>
    <r>
      <t xml:space="preserve">The cost certification </t>
    </r>
    <r>
      <rPr>
        <b/>
        <sz val="8"/>
        <rFont val="Arial"/>
        <family val="2"/>
      </rPr>
      <t>must</t>
    </r>
    <r>
      <rPr>
        <sz val="8"/>
        <rFont val="Arial"/>
        <family val="2"/>
      </rPr>
      <t xml:space="preserve"> be accompanied by an independent Certified Public Accountant's audit report on the certification.  The audit</t>
    </r>
  </si>
  <si>
    <r>
      <t xml:space="preserve">This page </t>
    </r>
    <r>
      <rPr>
        <b/>
        <sz val="8"/>
        <rFont val="Arial"/>
        <family val="2"/>
      </rPr>
      <t>must</t>
    </r>
    <r>
      <rPr>
        <sz val="8"/>
        <rFont val="Arial"/>
        <family val="2"/>
      </rPr>
      <t xml:space="preserve"> be completed by the Independent Certified Public Accountant.</t>
    </r>
  </si>
  <si>
    <t>Updated September 7,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</si>
</sst>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_(&quot;$&quot;* \(#,##0\);_(&quot;$&quot;* &quot;-&quot;_);_(@_)"/>
    <numFmt numFmtId="44" formatCode="_(&quot;$&quot;* #,##0.00_);_(&quot;$&quot;* \(#,##0.00\);_(&quot;$&quot;* &quot;-&quot;??_);_(@_)"/>
    <numFmt numFmtId="164" formatCode="_-&quot;$&quot;* #,##0_-;\-&quot;$&quot;* #,##0_-;_-&quot;$&quot;* &quot;-&quot;_-;_-@_-"/>
    <numFmt numFmtId="165" formatCode="_(&quot;$&quot;* #,##0_);_(&quot;$&quot;* \(#,##0\);_(&quot;$&quot;* &quot;-&quot;??_);_(@_)"/>
    <numFmt numFmtId="166" formatCode="0_);\(0\)"/>
    <numFmt numFmtId="167" formatCode="mm/dd/yy"/>
    <numFmt numFmtId="168" formatCode="[$-409]mmmm\ d\,\ yyyy;@"/>
    <numFmt numFmtId="169" formatCode="0.000%"/>
  </numFmts>
  <fonts count="52">
    <font>
      <sz val="10"/>
      <name val="Times New Roman"/>
    </font>
    <font>
      <sz val="11"/>
      <color theme="1"/>
      <name val="Calibri"/>
      <family val="2"/>
      <scheme val="minor"/>
    </font>
    <font>
      <sz val="11"/>
      <color theme="1"/>
      <name val="Calibri"/>
      <family val="2"/>
      <scheme val="minor"/>
    </font>
    <font>
      <sz val="10"/>
      <name val="Times New Roman"/>
      <family val="1"/>
    </font>
    <font>
      <sz val="8"/>
      <name val="Times New Roman"/>
      <family val="1"/>
    </font>
    <font>
      <sz val="11"/>
      <color theme="0"/>
      <name val="Calibri"/>
      <family val="2"/>
      <scheme val="minor"/>
    </font>
    <font>
      <sz val="11"/>
      <color theme="1"/>
      <name val="Calibri"/>
      <family val="2"/>
      <scheme val="minor"/>
    </font>
    <font>
      <sz val="8"/>
      <color indexed="18"/>
      <name val="Calibri"/>
      <family val="2"/>
      <scheme val="minor"/>
    </font>
    <font>
      <sz val="9"/>
      <color indexed="18"/>
      <name val="Calibri"/>
      <family val="2"/>
      <scheme val="minor"/>
    </font>
    <font>
      <b/>
      <sz val="9"/>
      <color indexed="8"/>
      <name val="Calibri"/>
      <family val="2"/>
      <scheme val="minor"/>
    </font>
    <font>
      <sz val="9"/>
      <color theme="1"/>
      <name val="Calibri"/>
      <family val="2"/>
      <scheme val="minor"/>
    </font>
    <font>
      <sz val="9"/>
      <color indexed="8"/>
      <name val="Calibri"/>
      <family val="2"/>
      <scheme val="minor"/>
    </font>
    <font>
      <sz val="9"/>
      <color theme="0"/>
      <name val="Calibri"/>
      <family val="2"/>
      <scheme val="minor"/>
    </font>
    <font>
      <sz val="8"/>
      <name val="Calibri"/>
      <family val="2"/>
      <scheme val="minor"/>
    </font>
    <font>
      <b/>
      <sz val="8"/>
      <name val="Calibri"/>
      <family val="2"/>
      <scheme val="minor"/>
    </font>
    <font>
      <sz val="8"/>
      <color rgb="FF000000"/>
      <name val="Tahoma"/>
      <family val="2"/>
    </font>
    <font>
      <b/>
      <sz val="9"/>
      <color indexed="81"/>
      <name val="Tahoma"/>
      <family val="2"/>
    </font>
    <font>
      <b/>
      <sz val="11"/>
      <color theme="1"/>
      <name val="Arial"/>
      <family val="2"/>
    </font>
    <font>
      <sz val="11"/>
      <color theme="1"/>
      <name val="Arial"/>
      <family val="2"/>
    </font>
    <font>
      <sz val="10"/>
      <name val="Arial"/>
      <family val="2"/>
    </font>
    <font>
      <i/>
      <sz val="11"/>
      <color theme="1"/>
      <name val="Arial"/>
      <family val="2"/>
    </font>
    <font>
      <sz val="10"/>
      <name val="Geneva"/>
    </font>
    <font>
      <sz val="8"/>
      <color theme="0"/>
      <name val="Arial"/>
      <family val="2"/>
    </font>
    <font>
      <sz val="8"/>
      <color indexed="8"/>
      <name val="Arial"/>
      <family val="2"/>
    </font>
    <font>
      <i/>
      <sz val="8"/>
      <color theme="0"/>
      <name val="Arial"/>
      <family val="2"/>
    </font>
    <font>
      <i/>
      <sz val="8"/>
      <color indexed="8"/>
      <name val="Arial"/>
      <family val="2"/>
    </font>
    <font>
      <b/>
      <i/>
      <sz val="9"/>
      <color indexed="8"/>
      <name val="Calibri"/>
      <family val="2"/>
      <scheme val="minor"/>
    </font>
    <font>
      <b/>
      <sz val="8"/>
      <color indexed="8"/>
      <name val="Arial"/>
      <family val="2"/>
    </font>
    <font>
      <b/>
      <sz val="9"/>
      <color theme="1"/>
      <name val="Calibri"/>
      <family val="2"/>
      <scheme val="minor"/>
    </font>
    <font>
      <b/>
      <sz val="11"/>
      <color theme="0"/>
      <name val="Arial"/>
      <family val="2"/>
    </font>
    <font>
      <b/>
      <sz val="8"/>
      <name val="Arial"/>
      <family val="2"/>
    </font>
    <font>
      <b/>
      <sz val="14"/>
      <color rgb="FFFFFFFF"/>
      <name val="Century Gothic"/>
      <family val="2"/>
    </font>
    <font>
      <b/>
      <sz val="10"/>
      <name val="Arial"/>
      <family val="2"/>
    </font>
    <font>
      <sz val="8"/>
      <name val="Arial"/>
      <family val="2"/>
    </font>
    <font>
      <i/>
      <sz val="8"/>
      <name val="Arial"/>
      <family val="2"/>
    </font>
    <font>
      <sz val="9"/>
      <color indexed="8"/>
      <name val="Arial"/>
      <family val="2"/>
    </font>
    <font>
      <b/>
      <i/>
      <sz val="8"/>
      <name val="Arial"/>
      <family val="2"/>
    </font>
    <font>
      <sz val="11"/>
      <color theme="0"/>
      <name val="Arial"/>
      <family val="2"/>
    </font>
    <font>
      <sz val="11"/>
      <name val="Arial"/>
      <family val="2"/>
    </font>
    <font>
      <b/>
      <i/>
      <sz val="9"/>
      <name val="Arial"/>
      <family val="2"/>
    </font>
    <font>
      <sz val="8"/>
      <color indexed="16"/>
      <name val="Arial"/>
      <family val="2"/>
    </font>
    <font>
      <b/>
      <sz val="7"/>
      <name val="Arial"/>
      <family val="2"/>
    </font>
    <font>
      <b/>
      <u/>
      <sz val="7"/>
      <name val="Arial"/>
      <family val="2"/>
    </font>
    <font>
      <sz val="8"/>
      <color indexed="18"/>
      <name val="Arial"/>
      <family val="2"/>
    </font>
    <font>
      <b/>
      <i/>
      <sz val="11"/>
      <name val="Arial"/>
      <family val="2"/>
    </font>
    <font>
      <sz val="9"/>
      <name val="Arial"/>
      <family val="2"/>
    </font>
    <font>
      <b/>
      <sz val="9"/>
      <name val="Arial"/>
      <family val="2"/>
    </font>
    <font>
      <b/>
      <sz val="12"/>
      <name val="Arial"/>
      <family val="2"/>
    </font>
    <font>
      <sz val="8"/>
      <color indexed="10"/>
      <name val="Arial"/>
      <family val="2"/>
    </font>
    <font>
      <b/>
      <sz val="10"/>
      <color theme="4" tint="-0.499984740745262"/>
      <name val="Arial"/>
      <family val="2"/>
    </font>
    <font>
      <u/>
      <sz val="10"/>
      <name val="Arial"/>
      <family val="2"/>
    </font>
    <font>
      <u val="singleAccounting"/>
      <sz val="10"/>
      <name val="Arial"/>
      <family val="2"/>
    </font>
  </fonts>
  <fills count="14">
    <fill>
      <patternFill patternType="none"/>
    </fill>
    <fill>
      <patternFill patternType="gray125"/>
    </fill>
    <fill>
      <patternFill patternType="solid">
        <fgColor indexed="9"/>
        <bgColor indexed="18"/>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34998626667073579"/>
        <bgColor indexed="65"/>
      </patternFill>
    </fill>
    <fill>
      <patternFill patternType="solid">
        <fgColor rgb="FFCDEBFF"/>
        <bgColor indexed="18"/>
      </patternFill>
    </fill>
    <fill>
      <patternFill patternType="solid">
        <fgColor rgb="FFCDEBFF"/>
        <bgColor indexed="64"/>
      </patternFill>
    </fill>
    <fill>
      <patternFill patternType="solid">
        <fgColor rgb="FF005186"/>
        <bgColor indexed="64"/>
      </patternFill>
    </fill>
    <fill>
      <patternFill patternType="solid">
        <fgColor rgb="FF005186"/>
        <bgColor rgb="FF000000"/>
      </patternFill>
    </fill>
  </fills>
  <borders count="24">
    <border>
      <left/>
      <right/>
      <top/>
      <bottom/>
      <diagonal/>
    </border>
    <border>
      <left style="thin">
        <color indexed="16"/>
      </left>
      <right/>
      <top/>
      <bottom/>
      <diagonal/>
    </border>
    <border>
      <left style="thin">
        <color theme="4" tint="-0.24994659260841701"/>
      </left>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style="thin">
        <color theme="4" tint="-0.24994659260841701"/>
      </top>
      <bottom style="double">
        <color theme="4" tint="-0.24994659260841701"/>
      </bottom>
      <diagonal/>
    </border>
    <border>
      <left/>
      <right style="thin">
        <color theme="4" tint="-0.24994659260841701"/>
      </right>
      <top style="thin">
        <color theme="4" tint="-0.24994659260841701"/>
      </top>
      <bottom style="double">
        <color theme="4" tint="-0.24994659260841701"/>
      </bottom>
      <diagonal/>
    </border>
    <border>
      <left/>
      <right/>
      <top/>
      <bottom style="thin">
        <color indexed="64"/>
      </bottom>
      <diagonal/>
    </border>
    <border>
      <left style="thin">
        <color theme="4" tint="0.39991454817346722"/>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right/>
      <top style="hair">
        <color theme="4" tint="0.39994506668294322"/>
      </top>
      <bottom/>
      <diagonal/>
    </border>
    <border>
      <left/>
      <right/>
      <top/>
      <bottom style="hair">
        <color theme="4" tint="0.39994506668294322"/>
      </bottom>
      <diagonal/>
    </border>
    <border>
      <left style="thin">
        <color rgb="FF005186"/>
      </left>
      <right style="thin">
        <color rgb="FF005186"/>
      </right>
      <top style="thin">
        <color rgb="FF005186"/>
      </top>
      <bottom style="thin">
        <color rgb="FF005186"/>
      </bottom>
      <diagonal/>
    </border>
  </borders>
  <cellStyleXfs count="13">
    <xf numFmtId="0" fontId="0" fillId="0" borderId="0"/>
    <xf numFmtId="44" fontId="3" fillId="0" borderId="0" applyFont="0" applyFill="0" applyBorder="0" applyAlignment="0" applyProtection="0"/>
    <xf numFmtId="9" fontId="3" fillId="0" borderId="0" applyFont="0" applyFill="0" applyBorder="0" applyAlignment="0" applyProtection="0"/>
    <xf numFmtId="0" fontId="5" fillId="3" borderId="0" applyNumberFormat="0" applyBorder="0" applyAlignment="0" applyProtection="0"/>
    <xf numFmtId="0" fontId="6" fillId="5" borderId="0" applyNumberFormat="0" applyBorder="0" applyAlignment="0" applyProtection="0"/>
    <xf numFmtId="0" fontId="13" fillId="0" borderId="3" applyNumberFormat="0" applyAlignment="0" applyProtection="0">
      <alignment horizontal="left"/>
      <protection locked="0"/>
    </xf>
    <xf numFmtId="0" fontId="21"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0" borderId="0"/>
  </cellStyleXfs>
  <cellXfs count="365">
    <xf numFmtId="0" fontId="0" fillId="0" borderId="0" xfId="0"/>
    <xf numFmtId="165" fontId="12" fillId="3" borderId="3" xfId="3" applyNumberFormat="1" applyFont="1" applyBorder="1"/>
    <xf numFmtId="165" fontId="12" fillId="3" borderId="3" xfId="3" applyNumberFormat="1" applyFont="1" applyBorder="1" applyProtection="1">
      <protection locked="0"/>
    </xf>
    <xf numFmtId="0" fontId="18" fillId="5" borderId="0" xfId="4" applyFont="1"/>
    <xf numFmtId="0" fontId="19" fillId="0" borderId="0" xfId="0" applyFont="1" applyFill="1"/>
    <xf numFmtId="0" fontId="18" fillId="0" borderId="0" xfId="4" applyFont="1" applyFill="1"/>
    <xf numFmtId="0" fontId="18" fillId="0" borderId="0" xfId="4" applyFont="1" applyFill="1" applyAlignment="1">
      <alignment horizontal="centerContinuous"/>
    </xf>
    <xf numFmtId="0" fontId="8" fillId="0" borderId="0" xfId="7" applyFont="1"/>
    <xf numFmtId="0" fontId="8" fillId="0" borderId="0" xfId="7" applyFont="1" applyProtection="1"/>
    <xf numFmtId="0" fontId="11" fillId="0" borderId="0" xfId="7" applyFont="1" applyProtection="1"/>
    <xf numFmtId="3" fontId="11" fillId="0" borderId="0" xfId="7" applyNumberFormat="1" applyFont="1" applyBorder="1"/>
    <xf numFmtId="0" fontId="11" fillId="0" borderId="3" xfId="7" applyNumberFormat="1" applyFont="1" applyBorder="1"/>
    <xf numFmtId="0" fontId="11" fillId="0" borderId="0" xfId="7" applyFont="1"/>
    <xf numFmtId="0" fontId="8" fillId="0" borderId="3" xfId="7" applyFont="1" applyBorder="1"/>
    <xf numFmtId="165" fontId="11" fillId="0" borderId="3" xfId="8" applyNumberFormat="1" applyFont="1" applyBorder="1"/>
    <xf numFmtId="0" fontId="9" fillId="0" borderId="3" xfId="7" quotePrefix="1" applyFont="1" applyBorder="1" applyAlignment="1">
      <alignment horizontal="right"/>
    </xf>
    <xf numFmtId="0" fontId="11" fillId="0" borderId="3" xfId="7" applyFont="1" applyBorder="1"/>
    <xf numFmtId="3" fontId="11" fillId="0" borderId="3" xfId="7" applyNumberFormat="1" applyFont="1" applyBorder="1"/>
    <xf numFmtId="9" fontId="12" fillId="6" borderId="9" xfId="9" applyFont="1" applyFill="1" applyBorder="1" applyAlignment="1" applyProtection="1"/>
    <xf numFmtId="165" fontId="12" fillId="6" borderId="9" xfId="8" applyNumberFormat="1" applyFont="1" applyFill="1" applyBorder="1" applyAlignment="1" applyProtection="1"/>
    <xf numFmtId="0" fontId="11" fillId="2" borderId="9" xfId="8" applyNumberFormat="1" applyFont="1" applyFill="1" applyBorder="1" applyAlignment="1" applyProtection="1">
      <alignment horizontal="center"/>
      <protection locked="0"/>
    </xf>
    <xf numFmtId="14" fontId="11" fillId="2" borderId="16" xfId="8" applyNumberFormat="1" applyFont="1" applyFill="1" applyBorder="1" applyAlignment="1" applyProtection="1">
      <alignment horizontal="center"/>
      <protection locked="0"/>
    </xf>
    <xf numFmtId="165" fontId="12" fillId="6" borderId="17" xfId="8" applyNumberFormat="1" applyFont="1" applyFill="1" applyBorder="1" applyAlignment="1" applyProtection="1"/>
    <xf numFmtId="165" fontId="12" fillId="6" borderId="3" xfId="8" applyNumberFormat="1" applyFont="1" applyFill="1" applyBorder="1" applyAlignment="1" applyProtection="1"/>
    <xf numFmtId="10" fontId="11" fillId="2" borderId="3" xfId="8" applyNumberFormat="1" applyFont="1" applyFill="1" applyBorder="1" applyAlignment="1" applyProtection="1">
      <alignment horizontal="center"/>
      <protection locked="0"/>
    </xf>
    <xf numFmtId="165" fontId="11" fillId="2" borderId="3" xfId="8" applyNumberFormat="1" applyFont="1" applyFill="1" applyBorder="1" applyProtection="1">
      <protection locked="0"/>
    </xf>
    <xf numFmtId="165" fontId="11" fillId="0" borderId="3" xfId="8" applyNumberFormat="1" applyFont="1" applyFill="1" applyBorder="1"/>
    <xf numFmtId="0" fontId="11" fillId="0" borderId="3" xfId="7" applyFont="1" applyBorder="1" applyProtection="1">
      <protection locked="0"/>
    </xf>
    <xf numFmtId="9" fontId="11" fillId="0" borderId="3" xfId="9" applyFont="1" applyBorder="1" applyAlignment="1" applyProtection="1">
      <alignment horizontal="center"/>
    </xf>
    <xf numFmtId="3" fontId="11" fillId="0" borderId="3" xfId="7" applyNumberFormat="1" applyFont="1" applyBorder="1" applyAlignment="1" applyProtection="1">
      <alignment horizontal="center"/>
      <protection locked="0"/>
    </xf>
    <xf numFmtId="0" fontId="11" fillId="0" borderId="3" xfId="7" applyNumberFormat="1" applyFont="1" applyBorder="1" applyAlignment="1" applyProtection="1">
      <alignment horizontal="center"/>
      <protection locked="0"/>
    </xf>
    <xf numFmtId="14" fontId="11" fillId="0" borderId="3" xfId="7" applyNumberFormat="1" applyFont="1" applyBorder="1" applyAlignment="1" applyProtection="1">
      <alignment horizontal="center"/>
      <protection locked="0"/>
    </xf>
    <xf numFmtId="0" fontId="11" fillId="0" borderId="5" xfId="7" applyFont="1" applyBorder="1" applyAlignment="1" applyProtection="1">
      <alignment horizontal="center"/>
      <protection locked="0"/>
    </xf>
    <xf numFmtId="10" fontId="11" fillId="0" borderId="3" xfId="9" applyNumberFormat="1" applyFont="1" applyBorder="1" applyAlignment="1" applyProtection="1">
      <alignment horizontal="center"/>
      <protection locked="0"/>
    </xf>
    <xf numFmtId="165" fontId="11" fillId="0" borderId="3" xfId="8" applyNumberFormat="1" applyFont="1" applyBorder="1" applyProtection="1">
      <protection locked="0"/>
    </xf>
    <xf numFmtId="165" fontId="12" fillId="6" borderId="16" xfId="8" applyNumberFormat="1" applyFont="1" applyFill="1" applyBorder="1" applyAlignment="1" applyProtection="1"/>
    <xf numFmtId="0" fontId="11" fillId="2" borderId="16" xfId="8" applyNumberFormat="1" applyFont="1" applyFill="1" applyBorder="1" applyAlignment="1" applyProtection="1">
      <alignment horizontal="center"/>
      <protection locked="0"/>
    </xf>
    <xf numFmtId="0" fontId="9" fillId="0" borderId="10" xfId="7" applyFont="1" applyBorder="1" applyAlignment="1" applyProtection="1">
      <alignment horizontal="center"/>
    </xf>
    <xf numFmtId="0" fontId="9" fillId="0" borderId="10" xfId="7" applyFont="1" applyBorder="1" applyAlignment="1">
      <alignment horizontal="center"/>
    </xf>
    <xf numFmtId="0" fontId="9" fillId="0" borderId="3" xfId="7" applyNumberFormat="1" applyFont="1" applyBorder="1" applyAlignment="1">
      <alignment horizontal="center"/>
    </xf>
    <xf numFmtId="0" fontId="9" fillId="0" borderId="13" xfId="7" applyFont="1" applyBorder="1" applyAlignment="1">
      <alignment horizontal="center"/>
    </xf>
    <xf numFmtId="0" fontId="9" fillId="0" borderId="15" xfId="7" applyFont="1" applyBorder="1" applyAlignment="1">
      <alignment horizontal="center"/>
    </xf>
    <xf numFmtId="0" fontId="9" fillId="0" borderId="15" xfId="7" applyFont="1" applyBorder="1" applyAlignment="1" applyProtection="1">
      <alignment horizontal="center"/>
    </xf>
    <xf numFmtId="0" fontId="9" fillId="0" borderId="10" xfId="7" applyNumberFormat="1" applyFont="1" applyBorder="1" applyAlignment="1">
      <alignment horizontal="center"/>
    </xf>
    <xf numFmtId="0" fontId="9" fillId="0" borderId="11" xfId="7" applyFont="1" applyBorder="1" applyAlignment="1">
      <alignment horizontal="center"/>
    </xf>
    <xf numFmtId="0" fontId="9" fillId="0" borderId="9" xfId="7" applyFont="1" applyBorder="1" applyAlignment="1" applyProtection="1">
      <alignment horizontal="center"/>
    </xf>
    <xf numFmtId="0" fontId="9" fillId="0" borderId="9" xfId="7" applyFont="1" applyBorder="1" applyAlignment="1">
      <alignment horizontal="center"/>
    </xf>
    <xf numFmtId="0" fontId="10" fillId="4" borderId="9" xfId="10" applyNumberFormat="1" applyFont="1" applyBorder="1" applyAlignment="1">
      <alignment horizontal="center"/>
    </xf>
    <xf numFmtId="0" fontId="9" fillId="0" borderId="6" xfId="7" applyFont="1" applyBorder="1" applyAlignment="1">
      <alignment horizontal="center"/>
    </xf>
    <xf numFmtId="0" fontId="9" fillId="0" borderId="0" xfId="7" applyFont="1" applyAlignment="1" applyProtection="1">
      <alignment horizontal="center"/>
    </xf>
    <xf numFmtId="0" fontId="9" fillId="0" borderId="0" xfId="7" applyFont="1" applyAlignment="1">
      <alignment horizontal="center"/>
    </xf>
    <xf numFmtId="3" fontId="9" fillId="0" borderId="0" xfId="7" applyNumberFormat="1" applyFont="1" applyAlignment="1">
      <alignment horizontal="center"/>
    </xf>
    <xf numFmtId="0" fontId="9" fillId="0" borderId="0" xfId="7" applyNumberFormat="1" applyFont="1" applyAlignment="1">
      <alignment horizontal="center"/>
    </xf>
    <xf numFmtId="0" fontId="9" fillId="0" borderId="0" xfId="7" applyFont="1" applyFill="1" applyAlignment="1">
      <alignment horizontal="center"/>
    </xf>
    <xf numFmtId="0" fontId="9" fillId="0" borderId="0" xfId="7" applyFont="1" applyFill="1" applyBorder="1" applyAlignment="1">
      <alignment horizontal="center"/>
    </xf>
    <xf numFmtId="3" fontId="8" fillId="0" borderId="0" xfId="7" applyNumberFormat="1" applyFont="1"/>
    <xf numFmtId="0" fontId="8" fillId="0" borderId="0" xfId="7" applyNumberFormat="1" applyFont="1"/>
    <xf numFmtId="0" fontId="8" fillId="0" borderId="0" xfId="7" applyFont="1" applyFill="1"/>
    <xf numFmtId="0" fontId="2" fillId="5" borderId="0" xfId="11" applyFont="1" applyProtection="1"/>
    <xf numFmtId="0" fontId="2" fillId="5" borderId="0" xfId="11" applyFont="1"/>
    <xf numFmtId="3" fontId="2" fillId="5" borderId="0" xfId="11" applyNumberFormat="1" applyFont="1"/>
    <xf numFmtId="0" fontId="2" fillId="5" borderId="0" xfId="11" applyNumberFormat="1" applyFont="1"/>
    <xf numFmtId="165" fontId="11" fillId="0" borderId="3" xfId="8" applyNumberFormat="1" applyFont="1" applyFill="1" applyBorder="1" applyProtection="1">
      <protection locked="0"/>
    </xf>
    <xf numFmtId="9" fontId="22" fillId="8" borderId="16" xfId="9" applyFont="1" applyFill="1" applyBorder="1" applyAlignment="1" applyProtection="1"/>
    <xf numFmtId="165" fontId="22" fillId="8" borderId="9" xfId="8" applyNumberFormat="1" applyFont="1" applyFill="1" applyBorder="1" applyAlignment="1" applyProtection="1"/>
    <xf numFmtId="0" fontId="23" fillId="2" borderId="9" xfId="8" applyNumberFormat="1" applyFont="1" applyFill="1" applyBorder="1" applyAlignment="1" applyProtection="1">
      <alignment horizontal="center"/>
      <protection locked="0"/>
    </xf>
    <xf numFmtId="14" fontId="23" fillId="2" borderId="16" xfId="8" applyNumberFormat="1" applyFont="1" applyFill="1" applyBorder="1" applyAlignment="1" applyProtection="1">
      <alignment horizontal="center"/>
      <protection locked="0"/>
    </xf>
    <xf numFmtId="165" fontId="22" fillId="8" borderId="17" xfId="8" applyNumberFormat="1" applyFont="1" applyFill="1" applyBorder="1" applyAlignment="1" applyProtection="1"/>
    <xf numFmtId="10" fontId="23" fillId="2" borderId="9" xfId="8" applyNumberFormat="1" applyFont="1" applyFill="1" applyBorder="1" applyAlignment="1" applyProtection="1">
      <alignment horizontal="center"/>
      <protection locked="0"/>
    </xf>
    <xf numFmtId="165" fontId="23" fillId="2" borderId="9" xfId="8" applyNumberFormat="1" applyFont="1" applyFill="1" applyBorder="1" applyProtection="1">
      <protection locked="0"/>
    </xf>
    <xf numFmtId="165" fontId="23" fillId="0" borderId="16" xfId="8" applyNumberFormat="1" applyFont="1" applyFill="1" applyBorder="1"/>
    <xf numFmtId="0" fontId="23" fillId="0" borderId="16" xfId="7" applyFont="1" applyBorder="1" applyProtection="1">
      <protection locked="0"/>
    </xf>
    <xf numFmtId="9" fontId="23" fillId="0" borderId="10" xfId="9" applyFont="1" applyBorder="1" applyAlignment="1" applyProtection="1">
      <alignment horizontal="center"/>
    </xf>
    <xf numFmtId="3" fontId="23" fillId="0" borderId="10" xfId="7" applyNumberFormat="1" applyFont="1" applyBorder="1" applyAlignment="1" applyProtection="1">
      <alignment horizontal="center"/>
      <protection locked="0"/>
    </xf>
    <xf numFmtId="0" fontId="23" fillId="0" borderId="10" xfId="7" applyNumberFormat="1" applyFont="1" applyBorder="1" applyAlignment="1" applyProtection="1">
      <alignment horizontal="center"/>
      <protection locked="0"/>
    </xf>
    <xf numFmtId="14" fontId="23" fillId="0" borderId="10" xfId="7" applyNumberFormat="1" applyFont="1" applyBorder="1" applyAlignment="1" applyProtection="1">
      <alignment horizontal="center"/>
      <protection locked="0"/>
    </xf>
    <xf numFmtId="49" fontId="23" fillId="0" borderId="14" xfId="7" applyNumberFormat="1" applyFont="1" applyBorder="1" applyAlignment="1" applyProtection="1">
      <alignment horizontal="center"/>
      <protection locked="0"/>
    </xf>
    <xf numFmtId="10" fontId="23" fillId="0" borderId="10" xfId="9" applyNumberFormat="1" applyFont="1" applyBorder="1" applyAlignment="1" applyProtection="1">
      <alignment horizontal="center"/>
      <protection locked="0"/>
    </xf>
    <xf numFmtId="165" fontId="23" fillId="0" borderId="10" xfId="8" applyNumberFormat="1" applyFont="1" applyBorder="1" applyProtection="1">
      <protection locked="0"/>
    </xf>
    <xf numFmtId="165" fontId="22" fillId="9" borderId="10" xfId="3" applyNumberFormat="1" applyFont="1" applyFill="1" applyBorder="1"/>
    <xf numFmtId="0" fontId="23" fillId="0" borderId="10" xfId="7" applyFont="1" applyBorder="1" applyProtection="1">
      <protection locked="0"/>
    </xf>
    <xf numFmtId="165" fontId="22" fillId="8" borderId="16" xfId="8" applyNumberFormat="1" applyFont="1" applyFill="1" applyBorder="1" applyAlignment="1" applyProtection="1"/>
    <xf numFmtId="0" fontId="23" fillId="2" borderId="16" xfId="8" applyNumberFormat="1" applyFont="1" applyFill="1" applyBorder="1" applyAlignment="1" applyProtection="1">
      <alignment horizontal="center"/>
      <protection locked="0"/>
    </xf>
    <xf numFmtId="10" fontId="23" fillId="2" borderId="16" xfId="8" applyNumberFormat="1" applyFont="1" applyFill="1" applyBorder="1" applyAlignment="1" applyProtection="1">
      <alignment horizontal="center"/>
      <protection locked="0"/>
    </xf>
    <xf numFmtId="165" fontId="23" fillId="2" borderId="16" xfId="8" applyNumberFormat="1" applyFont="1" applyFill="1" applyBorder="1" applyProtection="1">
      <protection locked="0"/>
    </xf>
    <xf numFmtId="165" fontId="23" fillId="0" borderId="16" xfId="8" applyNumberFormat="1" applyFont="1" applyFill="1" applyBorder="1" applyProtection="1">
      <protection locked="0"/>
    </xf>
    <xf numFmtId="0" fontId="23" fillId="0" borderId="10" xfId="7" applyNumberFormat="1" applyFont="1" applyFill="1" applyBorder="1" applyAlignment="1" applyProtection="1">
      <alignment horizontal="center"/>
      <protection locked="0"/>
    </xf>
    <xf numFmtId="14" fontId="23" fillId="2" borderId="15" xfId="8" applyNumberFormat="1" applyFont="1" applyFill="1" applyBorder="1" applyAlignment="1" applyProtection="1">
      <alignment horizontal="center"/>
      <protection locked="0"/>
    </xf>
    <xf numFmtId="9" fontId="24" fillId="8" borderId="16" xfId="9" applyFont="1" applyFill="1" applyBorder="1" applyAlignment="1" applyProtection="1"/>
    <xf numFmtId="165" fontId="24" fillId="8" borderId="16" xfId="8" applyNumberFormat="1" applyFont="1" applyFill="1" applyBorder="1" applyAlignment="1" applyProtection="1"/>
    <xf numFmtId="0" fontId="25" fillId="10" borderId="16" xfId="8" applyNumberFormat="1" applyFont="1" applyFill="1" applyBorder="1" applyAlignment="1" applyProtection="1">
      <alignment horizontal="center"/>
    </xf>
    <xf numFmtId="14" fontId="25" fillId="10" borderId="16" xfId="8" applyNumberFormat="1" applyFont="1" applyFill="1" applyBorder="1" applyAlignment="1" applyProtection="1">
      <alignment horizontal="center"/>
    </xf>
    <xf numFmtId="165" fontId="24" fillId="8" borderId="17" xfId="8" applyNumberFormat="1" applyFont="1" applyFill="1" applyBorder="1" applyAlignment="1" applyProtection="1"/>
    <xf numFmtId="10" fontId="25" fillId="10" borderId="16" xfId="8" applyNumberFormat="1" applyFont="1" applyFill="1" applyBorder="1" applyAlignment="1" applyProtection="1">
      <alignment horizontal="center"/>
    </xf>
    <xf numFmtId="165" fontId="25" fillId="10" borderId="16" xfId="8" applyNumberFormat="1" applyFont="1" applyFill="1" applyBorder="1" applyProtection="1"/>
    <xf numFmtId="165" fontId="25" fillId="11" borderId="16" xfId="8" applyNumberFormat="1" applyFont="1" applyFill="1" applyBorder="1" applyProtection="1"/>
    <xf numFmtId="0" fontId="25" fillId="11" borderId="16" xfId="7" applyFont="1" applyFill="1" applyBorder="1" applyProtection="1"/>
    <xf numFmtId="9" fontId="25" fillId="11" borderId="3" xfId="9" applyFont="1" applyFill="1" applyBorder="1" applyAlignment="1" applyProtection="1">
      <alignment horizontal="center"/>
    </xf>
    <xf numFmtId="3" fontId="25" fillId="11" borderId="3" xfId="7" applyNumberFormat="1" applyFont="1" applyFill="1" applyBorder="1" applyAlignment="1" applyProtection="1">
      <alignment horizontal="center"/>
    </xf>
    <xf numFmtId="0" fontId="25" fillId="11" borderId="3" xfId="7" applyNumberFormat="1" applyFont="1" applyFill="1" applyBorder="1" applyAlignment="1" applyProtection="1">
      <alignment horizontal="center"/>
    </xf>
    <xf numFmtId="14" fontId="25" fillId="11" borderId="3" xfId="7" applyNumberFormat="1" applyFont="1" applyFill="1" applyBorder="1" applyAlignment="1" applyProtection="1">
      <alignment horizontal="center"/>
    </xf>
    <xf numFmtId="49" fontId="25" fillId="11" borderId="5" xfId="7" applyNumberFormat="1" applyFont="1" applyFill="1" applyBorder="1" applyAlignment="1" applyProtection="1">
      <alignment horizontal="center"/>
    </xf>
    <xf numFmtId="10" fontId="25" fillId="11" borderId="3" xfId="9" applyNumberFormat="1" applyFont="1" applyFill="1" applyBorder="1" applyAlignment="1" applyProtection="1">
      <alignment horizontal="center"/>
    </xf>
    <xf numFmtId="165" fontId="25" fillId="11" borderId="3" xfId="8" applyNumberFormat="1" applyFont="1" applyFill="1" applyBorder="1" applyProtection="1"/>
    <xf numFmtId="165" fontId="24" fillId="8" borderId="23" xfId="3" applyNumberFormat="1" applyFont="1" applyFill="1" applyBorder="1" applyProtection="1"/>
    <xf numFmtId="0" fontId="25" fillId="11" borderId="3" xfId="7" applyFont="1" applyFill="1" applyBorder="1" applyProtection="1"/>
    <xf numFmtId="0" fontId="26" fillId="0" borderId="3" xfId="7" applyNumberFormat="1" applyFont="1" applyBorder="1" applyAlignment="1">
      <alignment horizontal="center"/>
    </xf>
    <xf numFmtId="0" fontId="9" fillId="0" borderId="15" xfId="7" applyFont="1" applyBorder="1" applyAlignment="1">
      <alignment horizontal="center" vertical="center"/>
    </xf>
    <xf numFmtId="0" fontId="26" fillId="0" borderId="10" xfId="7" applyNumberFormat="1" applyFont="1" applyBorder="1" applyAlignment="1">
      <alignment horizontal="center"/>
    </xf>
    <xf numFmtId="0" fontId="28" fillId="4" borderId="9" xfId="10" applyNumberFormat="1" applyFont="1" applyBorder="1" applyAlignment="1">
      <alignment horizontal="center"/>
    </xf>
    <xf numFmtId="0" fontId="29" fillId="12" borderId="0" xfId="11" applyFont="1" applyFill="1" applyAlignment="1"/>
    <xf numFmtId="0" fontId="7" fillId="0" borderId="0" xfId="7" applyNumberFormat="1" applyFont="1"/>
    <xf numFmtId="0" fontId="7" fillId="0" borderId="0" xfId="7" applyNumberFormat="1" applyFont="1" applyProtection="1"/>
    <xf numFmtId="0" fontId="13" fillId="0" borderId="0" xfId="7" applyNumberFormat="1" applyFont="1"/>
    <xf numFmtId="0" fontId="13" fillId="0" borderId="0" xfId="7" applyNumberFormat="1" applyFont="1" applyProtection="1"/>
    <xf numFmtId="0" fontId="13" fillId="0" borderId="0" xfId="8" applyNumberFormat="1" applyFont="1" applyBorder="1"/>
    <xf numFmtId="0" fontId="14" fillId="0" borderId="0" xfId="7" quotePrefix="1" applyNumberFormat="1" applyFont="1" applyAlignment="1" applyProtection="1">
      <alignment horizontal="right"/>
    </xf>
    <xf numFmtId="37" fontId="13" fillId="0" borderId="3" xfId="7" applyNumberFormat="1" applyFont="1" applyBorder="1"/>
    <xf numFmtId="0" fontId="14" fillId="0" borderId="0" xfId="8" applyNumberFormat="1" applyFont="1" applyBorder="1" applyAlignment="1">
      <alignment horizontal="right"/>
    </xf>
    <xf numFmtId="0" fontId="13" fillId="0" borderId="3" xfId="8" applyNumberFormat="1" applyFont="1" applyBorder="1" applyAlignment="1">
      <alignment horizontal="center"/>
    </xf>
    <xf numFmtId="0" fontId="14" fillId="0" borderId="0" xfId="7" applyNumberFormat="1" applyFont="1" applyAlignment="1" applyProtection="1">
      <alignment horizontal="right"/>
    </xf>
    <xf numFmtId="37" fontId="13" fillId="0" borderId="3" xfId="9" applyNumberFormat="1" applyFont="1" applyBorder="1" applyAlignment="1" applyProtection="1">
      <protection locked="0"/>
    </xf>
    <xf numFmtId="0" fontId="13" fillId="0" borderId="3" xfId="8" applyNumberFormat="1" applyFont="1" applyBorder="1" applyAlignment="1" applyProtection="1">
      <alignment horizontal="center"/>
      <protection locked="0"/>
    </xf>
    <xf numFmtId="0" fontId="13" fillId="0" borderId="3" xfId="8" applyNumberFormat="1" applyFont="1" applyFill="1" applyBorder="1" applyAlignment="1" applyProtection="1">
      <alignment horizontal="center"/>
      <protection locked="0"/>
    </xf>
    <xf numFmtId="0" fontId="13" fillId="0" borderId="3" xfId="7" applyNumberFormat="1" applyFont="1" applyBorder="1" applyProtection="1">
      <protection locked="0"/>
    </xf>
    <xf numFmtId="0" fontId="13" fillId="0" borderId="3" xfId="7" applyNumberFormat="1" applyFont="1" applyBorder="1" applyAlignment="1" applyProtection="1">
      <alignment horizontal="center"/>
      <protection locked="0"/>
    </xf>
    <xf numFmtId="0" fontId="25" fillId="11" borderId="3" xfId="7" applyFont="1" applyFill="1" applyBorder="1" applyAlignment="1" applyProtection="1">
      <alignment horizontal="center"/>
    </xf>
    <xf numFmtId="0" fontId="14" fillId="0" borderId="0" xfId="7" applyNumberFormat="1" applyFont="1" applyFill="1" applyAlignment="1">
      <alignment horizontal="center"/>
    </xf>
    <xf numFmtId="0" fontId="14" fillId="0" borderId="0" xfId="7" applyNumberFormat="1" applyFont="1" applyFill="1" applyBorder="1" applyAlignment="1">
      <alignment horizontal="center"/>
    </xf>
    <xf numFmtId="0" fontId="7" fillId="0" borderId="0" xfId="7" applyFont="1"/>
    <xf numFmtId="0" fontId="7" fillId="0" borderId="0" xfId="7" applyNumberFormat="1" applyFont="1" applyFill="1"/>
    <xf numFmtId="0" fontId="31" fillId="13" borderId="0" xfId="12" applyFont="1" applyFill="1" applyBorder="1" applyAlignment="1" applyProtection="1"/>
    <xf numFmtId="0" fontId="18" fillId="0" borderId="0" xfId="4" applyFont="1" applyFill="1" applyAlignment="1">
      <alignment horizontal="left"/>
    </xf>
    <xf numFmtId="0" fontId="20" fillId="0" borderId="0" xfId="4" applyFont="1" applyFill="1" applyAlignment="1">
      <alignment horizontal="left" indent="1"/>
    </xf>
    <xf numFmtId="0" fontId="31" fillId="0" borderId="0" xfId="12" applyFont="1" applyFill="1" applyBorder="1" applyAlignment="1" applyProtection="1"/>
    <xf numFmtId="0" fontId="17" fillId="0" borderId="0" xfId="4" applyFont="1" applyFill="1"/>
    <xf numFmtId="0" fontId="32" fillId="0" borderId="0" xfId="0" applyFont="1" applyFill="1"/>
    <xf numFmtId="0" fontId="33" fillId="0" borderId="0" xfId="0" applyFont="1" applyFill="1" applyBorder="1" applyProtection="1">
      <protection locked="0"/>
    </xf>
    <xf numFmtId="0" fontId="33" fillId="0" borderId="0" xfId="0" applyFont="1" applyFill="1" applyBorder="1"/>
    <xf numFmtId="0" fontId="33" fillId="0" borderId="0" xfId="0" applyFont="1"/>
    <xf numFmtId="0" fontId="34" fillId="0" borderId="0" xfId="0" applyFont="1" applyAlignment="1">
      <alignment horizontal="right"/>
    </xf>
    <xf numFmtId="0" fontId="33" fillId="0" borderId="0" xfId="0" applyFont="1" applyFill="1"/>
    <xf numFmtId="0" fontId="23" fillId="0" borderId="0" xfId="0" applyFont="1" applyFill="1" applyBorder="1" applyAlignment="1">
      <alignment horizontal="right"/>
    </xf>
    <xf numFmtId="0" fontId="33" fillId="0" borderId="6" xfId="0" applyFont="1" applyBorder="1" applyAlignment="1" applyProtection="1">
      <alignment horizontal="left"/>
      <protection locked="0"/>
    </xf>
    <xf numFmtId="0" fontId="33" fillId="0" borderId="7" xfId="0" applyFont="1" applyBorder="1" applyProtection="1">
      <protection locked="0"/>
    </xf>
    <xf numFmtId="0" fontId="33" fillId="0" borderId="8" xfId="0" applyFont="1" applyBorder="1" applyProtection="1">
      <protection locked="0"/>
    </xf>
    <xf numFmtId="0" fontId="33" fillId="0" borderId="2" xfId="0" applyFont="1" applyBorder="1" applyAlignment="1" applyProtection="1">
      <alignment horizontal="left"/>
      <protection locked="0"/>
    </xf>
    <xf numFmtId="0" fontId="33" fillId="0" borderId="4" xfId="0" applyFont="1" applyBorder="1" applyProtection="1">
      <protection locked="0"/>
    </xf>
    <xf numFmtId="0" fontId="33" fillId="0" borderId="5" xfId="0" applyFont="1" applyBorder="1" applyProtection="1">
      <protection locked="0"/>
    </xf>
    <xf numFmtId="0" fontId="33" fillId="0" borderId="2" xfId="0" applyFont="1" applyFill="1" applyBorder="1" applyAlignment="1" applyProtection="1">
      <alignment horizontal="left"/>
      <protection locked="0"/>
    </xf>
    <xf numFmtId="0" fontId="33" fillId="0" borderId="5" xfId="0" applyFont="1" applyFill="1" applyBorder="1" applyProtection="1">
      <protection locked="0"/>
    </xf>
    <xf numFmtId="0" fontId="33" fillId="0" borderId="3" xfId="5" applyNumberFormat="1" applyFont="1" applyAlignment="1" applyProtection="1">
      <alignment horizontal="left"/>
      <protection locked="0"/>
    </xf>
    <xf numFmtId="0" fontId="23" fillId="0" borderId="0" xfId="0" applyFont="1" applyFill="1" applyBorder="1" applyAlignment="1"/>
    <xf numFmtId="0" fontId="33" fillId="0" borderId="0" xfId="0" applyFont="1" applyFill="1" applyBorder="1" applyAlignment="1" applyProtection="1">
      <protection locked="0"/>
    </xf>
    <xf numFmtId="0" fontId="23" fillId="0" borderId="0" xfId="0" applyFont="1" applyFill="1" applyBorder="1" applyAlignment="1" applyProtection="1">
      <alignment horizontal="right"/>
    </xf>
    <xf numFmtId="0" fontId="33" fillId="0" borderId="2" xfId="5" applyFont="1" applyBorder="1" applyAlignment="1" applyProtection="1">
      <alignment horizontal="left"/>
      <protection locked="0"/>
    </xf>
    <xf numFmtId="0" fontId="33" fillId="0" borderId="5" xfId="5" applyFont="1" applyBorder="1" applyAlignment="1" applyProtection="1">
      <protection locked="0"/>
    </xf>
    <xf numFmtId="0" fontId="22" fillId="0" borderId="0" xfId="5" applyFont="1" applyBorder="1" applyAlignment="1" applyProtection="1">
      <alignment horizontal="left"/>
      <protection locked="0"/>
    </xf>
    <xf numFmtId="0" fontId="22" fillId="0" borderId="0" xfId="5" applyFont="1" applyBorder="1" applyAlignment="1" applyProtection="1">
      <protection locked="0"/>
    </xf>
    <xf numFmtId="0" fontId="22" fillId="0" borderId="0" xfId="0" applyFont="1" applyFill="1" applyBorder="1" applyProtection="1">
      <protection locked="0"/>
    </xf>
    <xf numFmtId="0" fontId="33" fillId="0" borderId="0" xfId="0" applyFont="1" applyFill="1" applyBorder="1" applyProtection="1"/>
    <xf numFmtId="0" fontId="22" fillId="0" borderId="0" xfId="5" applyFont="1" applyBorder="1" applyAlignment="1" applyProtection="1">
      <alignment horizontal="left"/>
    </xf>
    <xf numFmtId="0" fontId="22" fillId="0" borderId="0" xfId="0" applyFont="1" applyFill="1" applyBorder="1" applyProtection="1"/>
    <xf numFmtId="0" fontId="35" fillId="0" borderId="21" xfId="0" applyFont="1" applyFill="1" applyBorder="1" applyAlignment="1">
      <alignment horizontal="right"/>
    </xf>
    <xf numFmtId="0" fontId="33" fillId="0" borderId="21" xfId="5" applyFont="1" applyBorder="1" applyAlignment="1" applyProtection="1">
      <alignment horizontal="left"/>
      <protection locked="0"/>
    </xf>
    <xf numFmtId="0" fontId="22" fillId="0" borderId="21" xfId="5" applyFont="1" applyBorder="1" applyAlignment="1" applyProtection="1">
      <protection locked="0"/>
    </xf>
    <xf numFmtId="0" fontId="22" fillId="0" borderId="21" xfId="0" applyFont="1" applyFill="1" applyBorder="1"/>
    <xf numFmtId="0" fontId="33" fillId="0" borderId="21" xfId="0" applyFont="1" applyFill="1" applyBorder="1"/>
    <xf numFmtId="0" fontId="23" fillId="0" borderId="21" xfId="0" applyFont="1" applyFill="1" applyBorder="1" applyAlignment="1"/>
    <xf numFmtId="0" fontId="33" fillId="0" borderId="21" xfId="0" applyFont="1" applyFill="1" applyBorder="1" applyAlignment="1" applyProtection="1">
      <protection locked="0"/>
    </xf>
    <xf numFmtId="0" fontId="33" fillId="0" borderId="0" xfId="5" applyFont="1" applyBorder="1" applyAlignment="1" applyProtection="1">
      <alignment horizontal="left"/>
      <protection locked="0"/>
    </xf>
    <xf numFmtId="0" fontId="22" fillId="0" borderId="0" xfId="0" applyFont="1" applyFill="1" applyBorder="1"/>
    <xf numFmtId="0" fontId="23" fillId="0" borderId="22" xfId="0" applyFont="1" applyFill="1" applyBorder="1" applyAlignment="1">
      <alignment horizontal="right"/>
    </xf>
    <xf numFmtId="0" fontId="33" fillId="0" borderId="22" xfId="5" applyFont="1" applyBorder="1" applyAlignment="1" applyProtection="1">
      <alignment horizontal="left"/>
      <protection locked="0"/>
    </xf>
    <xf numFmtId="0" fontId="33" fillId="0" borderId="22" xfId="5" applyFont="1" applyBorder="1" applyAlignment="1" applyProtection="1">
      <protection locked="0"/>
    </xf>
    <xf numFmtId="0" fontId="33" fillId="0" borderId="22" xfId="0" applyFont="1" applyFill="1" applyBorder="1"/>
    <xf numFmtId="0" fontId="23" fillId="0" borderId="22" xfId="0" applyFont="1" applyFill="1" applyBorder="1" applyAlignment="1"/>
    <xf numFmtId="0" fontId="33" fillId="0" borderId="22" xfId="0" applyFont="1" applyFill="1" applyBorder="1" applyAlignment="1" applyProtection="1">
      <protection locked="0"/>
    </xf>
    <xf numFmtId="0" fontId="23" fillId="0" borderId="0" xfId="0" applyFont="1" applyFill="1" applyBorder="1"/>
    <xf numFmtId="0" fontId="33" fillId="0" borderId="0" xfId="0" applyFont="1" applyAlignment="1"/>
    <xf numFmtId="0" fontId="33" fillId="0" borderId="0" xfId="0" applyFont="1" applyFill="1" applyAlignment="1"/>
    <xf numFmtId="0" fontId="33" fillId="0" borderId="0" xfId="0" applyFont="1" applyAlignment="1">
      <alignment horizontal="right"/>
    </xf>
    <xf numFmtId="0" fontId="33" fillId="0" borderId="3" xfId="5" applyFont="1" applyAlignment="1" applyProtection="1">
      <alignment horizontal="center"/>
      <protection locked="0"/>
    </xf>
    <xf numFmtId="0" fontId="33" fillId="0" borderId="0" xfId="0" applyFont="1" applyBorder="1"/>
    <xf numFmtId="0" fontId="33" fillId="0" borderId="4" xfId="0" applyFont="1" applyBorder="1" applyAlignment="1" applyProtection="1">
      <protection locked="0"/>
    </xf>
    <xf numFmtId="0" fontId="33" fillId="0" borderId="5" xfId="0" applyFont="1" applyBorder="1" applyAlignment="1" applyProtection="1">
      <protection locked="0"/>
    </xf>
    <xf numFmtId="0" fontId="33" fillId="0" borderId="3" xfId="0" applyFont="1" applyBorder="1" applyAlignment="1" applyProtection="1">
      <alignment horizontal="center"/>
      <protection locked="0"/>
    </xf>
    <xf numFmtId="0" fontId="33" fillId="0" borderId="0" xfId="0" applyFont="1" applyFill="1" applyBorder="1" applyAlignment="1">
      <alignment horizontal="right" vertical="top"/>
    </xf>
    <xf numFmtId="9" fontId="33" fillId="0" borderId="0" xfId="2" applyFont="1" applyFill="1" applyBorder="1"/>
    <xf numFmtId="0" fontId="33" fillId="0" borderId="0" xfId="0" applyFont="1" applyBorder="1" applyAlignment="1">
      <alignment horizontal="center"/>
    </xf>
    <xf numFmtId="0" fontId="33" fillId="0" borderId="0" xfId="0" quotePrefix="1" applyFont="1" applyBorder="1" applyAlignment="1">
      <alignment horizontal="right"/>
    </xf>
    <xf numFmtId="0" fontId="33" fillId="0" borderId="0" xfId="0" applyFont="1" applyBorder="1" applyAlignment="1">
      <alignment horizontal="right"/>
    </xf>
    <xf numFmtId="0" fontId="33" fillId="0" borderId="4" xfId="0" applyFont="1" applyBorder="1"/>
    <xf numFmtId="0" fontId="33" fillId="0" borderId="5" xfId="0" applyFont="1" applyBorder="1"/>
    <xf numFmtId="0" fontId="33" fillId="0" borderId="5" xfId="5" applyFont="1" applyBorder="1" applyAlignment="1" applyProtection="1"/>
    <xf numFmtId="49" fontId="33" fillId="0" borderId="3" xfId="5" applyNumberFormat="1" applyFont="1" applyAlignment="1" applyProtection="1">
      <alignment horizontal="left"/>
      <protection locked="0"/>
    </xf>
    <xf numFmtId="1" fontId="33" fillId="0" borderId="2" xfId="5" applyNumberFormat="1" applyFont="1" applyBorder="1" applyAlignment="1" applyProtection="1">
      <alignment horizontal="left"/>
      <protection locked="0"/>
    </xf>
    <xf numFmtId="0" fontId="33" fillId="0" borderId="4" xfId="5" applyFont="1" applyBorder="1" applyAlignment="1" applyProtection="1">
      <protection locked="0"/>
    </xf>
    <xf numFmtId="0" fontId="33" fillId="0" borderId="0" xfId="0" applyNumberFormat="1" applyFont="1" applyBorder="1"/>
    <xf numFmtId="10" fontId="33" fillId="0" borderId="3" xfId="5" applyNumberFormat="1" applyFont="1" applyAlignment="1" applyProtection="1">
      <alignment horizontal="center"/>
      <protection locked="0"/>
    </xf>
    <xf numFmtId="0" fontId="33" fillId="0" borderId="0" xfId="0" applyNumberFormat="1" applyFont="1" applyBorder="1" applyProtection="1"/>
    <xf numFmtId="169" fontId="33" fillId="0" borderId="3" xfId="5" applyNumberFormat="1" applyFont="1" applyAlignment="1" applyProtection="1">
      <alignment horizontal="center"/>
      <protection locked="0"/>
    </xf>
    <xf numFmtId="0" fontId="33" fillId="0" borderId="0" xfId="0" applyFont="1" applyBorder="1" applyAlignment="1"/>
    <xf numFmtId="0" fontId="33" fillId="0" borderId="0" xfId="2" applyNumberFormat="1" applyFont="1" applyBorder="1" applyAlignment="1" applyProtection="1">
      <alignment horizontal="center"/>
      <protection locked="0"/>
    </xf>
    <xf numFmtId="0" fontId="33" fillId="0" borderId="15" xfId="5" applyFont="1" applyBorder="1" applyAlignment="1" applyProtection="1">
      <alignment horizontal="right"/>
    </xf>
    <xf numFmtId="0" fontId="33" fillId="0" borderId="0" xfId="0" applyFont="1" applyBorder="1" applyAlignment="1" applyProtection="1"/>
    <xf numFmtId="0" fontId="33" fillId="0" borderId="0" xfId="0" applyFont="1" applyBorder="1" applyProtection="1"/>
    <xf numFmtId="0" fontId="33" fillId="0" borderId="0" xfId="2" applyNumberFormat="1" applyFont="1" applyBorder="1" applyProtection="1"/>
    <xf numFmtId="0" fontId="33" fillId="0" borderId="0" xfId="0" applyFont="1" applyProtection="1"/>
    <xf numFmtId="0" fontId="33" fillId="0" borderId="0" xfId="0" applyFont="1" applyFill="1" applyProtection="1"/>
    <xf numFmtId="0" fontId="33" fillId="0" borderId="0" xfId="0" applyFont="1" applyBorder="1" applyAlignment="1" applyProtection="1">
      <alignment horizontal="right"/>
    </xf>
    <xf numFmtId="0" fontId="33" fillId="0" borderId="3" xfId="5" applyFont="1" applyAlignment="1" applyProtection="1">
      <alignment horizontal="left"/>
      <protection locked="0"/>
    </xf>
    <xf numFmtId="0" fontId="33" fillId="0" borderId="0" xfId="0" quotePrefix="1" applyFont="1" applyBorder="1" applyAlignment="1"/>
    <xf numFmtId="0" fontId="33" fillId="0" borderId="0" xfId="0" applyFont="1" applyBorder="1" applyAlignment="1" applyProtection="1">
      <protection locked="0"/>
    </xf>
    <xf numFmtId="0" fontId="33" fillId="0" borderId="0" xfId="0" applyFont="1" applyFill="1" applyBorder="1" applyAlignment="1"/>
    <xf numFmtId="0" fontId="33" fillId="0" borderId="0" xfId="0" quotePrefix="1" applyFont="1" applyBorder="1" applyAlignment="1" applyProtection="1"/>
    <xf numFmtId="0" fontId="33" fillId="0" borderId="0" xfId="0" applyFont="1" applyFill="1" applyBorder="1" applyAlignment="1" applyProtection="1"/>
    <xf numFmtId="0" fontId="33" fillId="0" borderId="0" xfId="0" applyFont="1" applyFill="1" applyBorder="1" applyAlignment="1" applyProtection="1">
      <alignment horizontal="left"/>
      <protection locked="0"/>
    </xf>
    <xf numFmtId="0" fontId="30" fillId="0" borderId="0" xfId="0" applyFont="1" applyBorder="1" applyAlignment="1">
      <alignment horizontal="right"/>
    </xf>
    <xf numFmtId="0" fontId="30" fillId="0" borderId="0" xfId="0" applyFont="1" applyAlignment="1">
      <alignment horizontal="right"/>
    </xf>
    <xf numFmtId="0" fontId="33" fillId="0" borderId="0" xfId="0" applyFont="1" applyFill="1" applyBorder="1" applyAlignment="1" applyProtection="1">
      <alignment horizontal="left"/>
    </xf>
    <xf numFmtId="0" fontId="33" fillId="0" borderId="0" xfId="0" applyFont="1" applyAlignment="1" applyProtection="1">
      <alignment horizontal="right"/>
    </xf>
    <xf numFmtId="0" fontId="33" fillId="0" borderId="0" xfId="0" applyFont="1" applyBorder="1" applyAlignment="1" applyProtection="1">
      <alignment horizontal="left"/>
    </xf>
    <xf numFmtId="0" fontId="30" fillId="0" borderId="0" xfId="0" applyFont="1" applyBorder="1" applyAlignment="1" applyProtection="1">
      <alignment horizontal="center"/>
    </xf>
    <xf numFmtId="0" fontId="27" fillId="0" borderId="0" xfId="0" applyFont="1" applyFill="1" applyBorder="1" applyAlignment="1" applyProtection="1">
      <alignment horizontal="center"/>
    </xf>
    <xf numFmtId="0" fontId="23" fillId="0" borderId="0" xfId="0" applyFont="1" applyFill="1" applyBorder="1" applyAlignment="1" applyProtection="1"/>
    <xf numFmtId="0" fontId="33" fillId="0" borderId="0" xfId="0" applyFont="1" applyAlignment="1" applyProtection="1"/>
    <xf numFmtId="0" fontId="30" fillId="0" borderId="9" xfId="0" applyFont="1" applyBorder="1" applyAlignment="1" applyProtection="1">
      <alignment horizontal="center"/>
    </xf>
    <xf numFmtId="0" fontId="33" fillId="0" borderId="1" xfId="0" applyFont="1" applyBorder="1" applyProtection="1"/>
    <xf numFmtId="0" fontId="33" fillId="0" borderId="15" xfId="5" applyFont="1" applyBorder="1" applyAlignment="1" applyProtection="1">
      <alignment horizontal="center"/>
    </xf>
    <xf numFmtId="0" fontId="30" fillId="0" borderId="15" xfId="5" applyFont="1" applyBorder="1" applyAlignment="1" applyProtection="1">
      <alignment horizontal="center"/>
    </xf>
    <xf numFmtId="0" fontId="33" fillId="0" borderId="15" xfId="0" applyFont="1" applyBorder="1" applyAlignment="1" applyProtection="1">
      <alignment horizontal="center"/>
    </xf>
    <xf numFmtId="0" fontId="33" fillId="0" borderId="9" xfId="0" applyFont="1" applyBorder="1" applyAlignment="1">
      <alignment horizontal="right"/>
    </xf>
    <xf numFmtId="0" fontId="33" fillId="0" borderId="15" xfId="0" applyFont="1" applyBorder="1" applyAlignment="1">
      <alignment horizontal="right"/>
    </xf>
    <xf numFmtId="165" fontId="33" fillId="0" borderId="3" xfId="5" applyNumberFormat="1" applyFont="1" applyBorder="1" applyAlignment="1" applyProtection="1">
      <protection locked="0"/>
    </xf>
    <xf numFmtId="165" fontId="37" fillId="3" borderId="3" xfId="3" applyNumberFormat="1" applyFont="1" applyBorder="1"/>
    <xf numFmtId="165" fontId="33" fillId="0" borderId="0" xfId="1" applyNumberFormat="1" applyFont="1" applyBorder="1" applyAlignment="1" applyProtection="1">
      <protection locked="0"/>
    </xf>
    <xf numFmtId="0" fontId="36" fillId="0" borderId="0" xfId="0" applyFont="1" applyBorder="1"/>
    <xf numFmtId="0" fontId="33" fillId="0" borderId="15" xfId="0" quotePrefix="1" applyFont="1" applyBorder="1" applyAlignment="1">
      <alignment horizontal="right"/>
    </xf>
    <xf numFmtId="0" fontId="33" fillId="0" borderId="15" xfId="0" applyFont="1" applyBorder="1" applyAlignment="1" applyProtection="1">
      <alignment horizontal="right"/>
      <protection locked="0"/>
    </xf>
    <xf numFmtId="0" fontId="30" fillId="0" borderId="10" xfId="0" quotePrefix="1" applyFont="1" applyBorder="1" applyAlignment="1">
      <alignment horizontal="right"/>
    </xf>
    <xf numFmtId="165" fontId="33" fillId="0" borderId="3" xfId="5" applyNumberFormat="1" applyFont="1" applyBorder="1" applyAlignment="1" applyProtection="1"/>
    <xf numFmtId="165" fontId="33" fillId="0" borderId="0" xfId="1" applyNumberFormat="1" applyFont="1" applyBorder="1" applyAlignment="1"/>
    <xf numFmtId="0" fontId="30" fillId="0" borderId="0" xfId="0" applyFont="1" applyBorder="1" applyAlignment="1"/>
    <xf numFmtId="165" fontId="33" fillId="0" borderId="0" xfId="1" applyNumberFormat="1" applyFont="1" applyBorder="1"/>
    <xf numFmtId="0" fontId="38" fillId="5" borderId="0" xfId="4" applyFont="1"/>
    <xf numFmtId="0" fontId="40" fillId="0" borderId="0" xfId="0" applyFont="1" applyFill="1" applyAlignment="1"/>
    <xf numFmtId="0" fontId="40" fillId="0" borderId="0" xfId="0" applyFont="1" applyFill="1"/>
    <xf numFmtId="0" fontId="27" fillId="0" borderId="0" xfId="0" applyFont="1" applyFill="1" applyBorder="1" applyAlignment="1">
      <alignment horizontal="centerContinuous"/>
    </xf>
    <xf numFmtId="0" fontId="33" fillId="0" borderId="0" xfId="0" applyFont="1" applyAlignment="1">
      <alignment horizontal="centerContinuous"/>
    </xf>
    <xf numFmtId="0" fontId="27" fillId="0" borderId="0" xfId="0" applyFont="1" applyFill="1" applyAlignment="1">
      <alignment horizontal="center"/>
    </xf>
    <xf numFmtId="0" fontId="30" fillId="0" borderId="6" xfId="0" applyFont="1" applyBorder="1" applyAlignment="1">
      <alignment horizontal="centerContinuous"/>
    </xf>
    <xf numFmtId="0" fontId="33" fillId="0" borderId="8" xfId="0" applyFont="1" applyBorder="1" applyAlignment="1">
      <alignment horizontal="centerContinuous"/>
    </xf>
    <xf numFmtId="0" fontId="33" fillId="0" borderId="9" xfId="5" applyFont="1" applyBorder="1" applyAlignment="1" applyProtection="1">
      <alignment horizontal="center"/>
    </xf>
    <xf numFmtId="0" fontId="33" fillId="0" borderId="11" xfId="0" applyFont="1" applyBorder="1"/>
    <xf numFmtId="0" fontId="33" fillId="0" borderId="12" xfId="0" applyFont="1" applyBorder="1"/>
    <xf numFmtId="0" fontId="33" fillId="0" borderId="10" xfId="5" applyFont="1" applyBorder="1" applyAlignment="1" applyProtection="1"/>
    <xf numFmtId="0" fontId="33" fillId="0" borderId="12" xfId="0" applyFont="1" applyBorder="1" applyAlignment="1">
      <alignment horizontal="right"/>
    </xf>
    <xf numFmtId="165" fontId="33" fillId="0" borderId="3" xfId="5" applyNumberFormat="1" applyFont="1" applyAlignment="1" applyProtection="1">
      <protection locked="0"/>
    </xf>
    <xf numFmtId="0" fontId="33" fillId="0" borderId="11" xfId="0" applyFont="1" applyBorder="1" applyProtection="1">
      <protection locked="0"/>
    </xf>
    <xf numFmtId="0" fontId="33" fillId="0" borderId="12" xfId="0" applyFont="1" applyBorder="1" applyAlignment="1" applyProtection="1">
      <alignment horizontal="right"/>
      <protection locked="0"/>
    </xf>
    <xf numFmtId="0" fontId="33" fillId="0" borderId="13" xfId="0" applyFont="1" applyBorder="1" applyAlignment="1"/>
    <xf numFmtId="0" fontId="30" fillId="0" borderId="14" xfId="0" applyFont="1" applyBorder="1" applyAlignment="1">
      <alignment horizontal="right"/>
    </xf>
    <xf numFmtId="165" fontId="33" fillId="0" borderId="3" xfId="5" applyNumberFormat="1" applyFont="1" applyAlignment="1" applyProtection="1"/>
    <xf numFmtId="1" fontId="33" fillId="0" borderId="0" xfId="0" applyNumberFormat="1" applyFont="1" applyBorder="1" applyProtection="1">
      <protection locked="0"/>
    </xf>
    <xf numFmtId="0" fontId="27" fillId="0" borderId="0" xfId="0" applyFont="1" applyFill="1" applyBorder="1" applyAlignment="1">
      <alignment horizontal="center"/>
    </xf>
    <xf numFmtId="0" fontId="30" fillId="0" borderId="0" xfId="0" applyFont="1" applyAlignment="1">
      <alignment horizontal="center"/>
    </xf>
    <xf numFmtId="0" fontId="30" fillId="0" borderId="9" xfId="0" applyFont="1" applyBorder="1" applyAlignment="1">
      <alignment horizontal="center"/>
    </xf>
    <xf numFmtId="0" fontId="33" fillId="0" borderId="10" xfId="0" applyFont="1" applyBorder="1" applyAlignment="1">
      <alignment horizontal="center"/>
    </xf>
    <xf numFmtId="0" fontId="30" fillId="0" borderId="10" xfId="0" applyFont="1" applyBorder="1" applyAlignment="1">
      <alignment horizontal="center"/>
    </xf>
    <xf numFmtId="0" fontId="36" fillId="0" borderId="0" xfId="0" applyFont="1" applyAlignment="1">
      <alignment horizontal="right"/>
    </xf>
    <xf numFmtId="0" fontId="33" fillId="0" borderId="10" xfId="5" applyNumberFormat="1" applyFont="1" applyBorder="1" applyAlignment="1" applyProtection="1">
      <alignment wrapText="1"/>
      <protection locked="0"/>
    </xf>
    <xf numFmtId="165" fontId="37" fillId="3" borderId="3" xfId="3" applyNumberFormat="1" applyFont="1" applyBorder="1" applyAlignment="1" applyProtection="1"/>
    <xf numFmtId="0" fontId="33" fillId="0" borderId="3" xfId="5" applyNumberFormat="1" applyFont="1" applyAlignment="1" applyProtection="1">
      <alignment wrapText="1"/>
      <protection locked="0"/>
    </xf>
    <xf numFmtId="1" fontId="33" fillId="0" borderId="3" xfId="5" applyNumberFormat="1" applyFont="1" applyAlignment="1" applyProtection="1">
      <alignment horizontal="center"/>
      <protection locked="0"/>
    </xf>
    <xf numFmtId="0" fontId="30" fillId="0" borderId="0" xfId="0" quotePrefix="1" applyFont="1" applyAlignment="1">
      <alignment horizontal="right"/>
    </xf>
    <xf numFmtId="0" fontId="41" fillId="0" borderId="0" xfId="0" applyFont="1"/>
    <xf numFmtId="0" fontId="43" fillId="0" borderId="0" xfId="0" quotePrefix="1" applyFont="1" applyFill="1" applyAlignment="1"/>
    <xf numFmtId="0" fontId="30" fillId="0" borderId="0" xfId="0" applyFont="1" applyFill="1" applyAlignment="1">
      <alignment horizontal="center"/>
    </xf>
    <xf numFmtId="0" fontId="27" fillId="0" borderId="0" xfId="0" applyFont="1" applyFill="1" applyAlignment="1">
      <alignment horizontal="right"/>
    </xf>
    <xf numFmtId="9" fontId="33" fillId="0" borderId="3" xfId="5" applyNumberFormat="1" applyFont="1" applyAlignment="1" applyProtection="1">
      <alignment horizontal="center"/>
      <protection locked="0"/>
    </xf>
    <xf numFmtId="0" fontId="33" fillId="0" borderId="0" xfId="0" applyFont="1" applyFill="1" applyAlignment="1">
      <alignment horizontal="centerContinuous"/>
    </xf>
    <xf numFmtId="0" fontId="30" fillId="0" borderId="0" xfId="0" applyFont="1" applyBorder="1" applyAlignment="1" applyProtection="1">
      <alignment horizontal="center"/>
      <protection locked="0"/>
    </xf>
    <xf numFmtId="0" fontId="19" fillId="0" borderId="0" xfId="0" applyFont="1" applyFill="1" applyBorder="1" applyProtection="1">
      <protection locked="0"/>
    </xf>
    <xf numFmtId="0" fontId="33" fillId="0" borderId="15" xfId="0" applyFont="1" applyBorder="1" applyAlignment="1"/>
    <xf numFmtId="0" fontId="33" fillId="0" borderId="15" xfId="0" applyFont="1" applyBorder="1" applyAlignment="1">
      <alignment horizontal="center"/>
    </xf>
    <xf numFmtId="0" fontId="30" fillId="0" borderId="15" xfId="0" applyFont="1" applyBorder="1" applyAlignment="1">
      <alignment horizontal="center"/>
    </xf>
    <xf numFmtId="0" fontId="33" fillId="0" borderId="10" xfId="0" applyFont="1" applyBorder="1" applyAlignment="1"/>
    <xf numFmtId="0" fontId="33" fillId="0" borderId="3" xfId="5" applyNumberFormat="1" applyFont="1" applyAlignment="1" applyProtection="1">
      <alignment horizontal="center"/>
      <protection locked="0"/>
    </xf>
    <xf numFmtId="164" fontId="33" fillId="0" borderId="1" xfId="1" applyNumberFormat="1" applyFont="1" applyBorder="1" applyAlignment="1" applyProtection="1">
      <protection locked="0"/>
    </xf>
    <xf numFmtId="166" fontId="33" fillId="0" borderId="3" xfId="5" applyNumberFormat="1" applyFont="1" applyAlignment="1" applyProtection="1">
      <alignment horizontal="center"/>
    </xf>
    <xf numFmtId="0" fontId="33" fillId="0" borderId="0" xfId="0" applyFont="1" applyProtection="1">
      <protection locked="0"/>
    </xf>
    <xf numFmtId="0" fontId="33" fillId="0" borderId="0" xfId="0" quotePrefix="1" applyFont="1" applyAlignment="1">
      <alignment horizontal="right"/>
    </xf>
    <xf numFmtId="165" fontId="33" fillId="0" borderId="0" xfId="0" applyNumberFormat="1" applyFont="1" applyBorder="1" applyAlignment="1"/>
    <xf numFmtId="0" fontId="33" fillId="0" borderId="0" xfId="0" applyNumberFormat="1" applyFont="1" applyBorder="1" applyAlignment="1" applyProtection="1">
      <alignment horizontal="center"/>
      <protection locked="0"/>
    </xf>
    <xf numFmtId="165" fontId="33" fillId="0" borderId="0" xfId="0" applyNumberFormat="1" applyFont="1" applyBorder="1"/>
    <xf numFmtId="0" fontId="30" fillId="0" borderId="0" xfId="0" applyFont="1"/>
    <xf numFmtId="0" fontId="33" fillId="0" borderId="3" xfId="5" applyNumberFormat="1" applyFont="1" applyBorder="1" applyAlignment="1" applyProtection="1">
      <alignment horizontal="center"/>
      <protection locked="0"/>
    </xf>
    <xf numFmtId="0" fontId="33" fillId="0" borderId="0" xfId="5" applyNumberFormat="1" applyFont="1" applyBorder="1" applyAlignment="1" applyProtection="1">
      <alignment horizontal="center"/>
      <protection locked="0"/>
    </xf>
    <xf numFmtId="165" fontId="33" fillId="0" borderId="0" xfId="5" applyNumberFormat="1" applyFont="1" applyBorder="1" applyAlignment="1" applyProtection="1"/>
    <xf numFmtId="0" fontId="22" fillId="0" borderId="0" xfId="0" applyFont="1" applyProtection="1">
      <protection locked="0"/>
    </xf>
    <xf numFmtId="0" fontId="45" fillId="0" borderId="0" xfId="0" applyFont="1" applyFill="1" applyBorder="1" applyProtection="1">
      <protection locked="0"/>
    </xf>
    <xf numFmtId="0" fontId="19" fillId="0" borderId="0" xfId="0" applyFont="1"/>
    <xf numFmtId="10" fontId="33" fillId="0" borderId="3" xfId="5" applyNumberFormat="1" applyFont="1" applyAlignment="1" applyProtection="1">
      <alignment horizontal="center"/>
    </xf>
    <xf numFmtId="0" fontId="33" fillId="0" borderId="2" xfId="0" applyFont="1" applyBorder="1" applyProtection="1">
      <protection locked="0"/>
    </xf>
    <xf numFmtId="167" fontId="33" fillId="0" borderId="10" xfId="5" applyNumberFormat="1" applyFont="1" applyBorder="1" applyAlignment="1" applyProtection="1">
      <alignment horizontal="left"/>
      <protection locked="0"/>
    </xf>
    <xf numFmtId="0" fontId="36" fillId="0" borderId="0" xfId="0" quotePrefix="1" applyFont="1" applyAlignment="1">
      <alignment horizontal="left"/>
    </xf>
    <xf numFmtId="0" fontId="30" fillId="0" borderId="0" xfId="0" applyFont="1" applyFill="1" applyBorder="1" applyAlignment="1">
      <alignment horizontal="center"/>
    </xf>
    <xf numFmtId="0" fontId="33" fillId="0" borderId="0" xfId="0" applyNumberFormat="1" applyFont="1" applyAlignment="1">
      <alignment horizontal="center"/>
    </xf>
    <xf numFmtId="0" fontId="33" fillId="0" borderId="0" xfId="0" applyNumberFormat="1" applyFont="1" applyProtection="1">
      <protection locked="0"/>
    </xf>
    <xf numFmtId="0" fontId="33" fillId="0" borderId="0" xfId="0" applyFont="1" applyAlignment="1">
      <alignment horizontal="center"/>
    </xf>
    <xf numFmtId="0" fontId="43" fillId="0" borderId="0" xfId="0" applyFont="1" applyFill="1" applyProtection="1"/>
    <xf numFmtId="0" fontId="43" fillId="0" borderId="0" xfId="0" applyFont="1" applyProtection="1"/>
    <xf numFmtId="0" fontId="30" fillId="0" borderId="0" xfId="0" applyFont="1" applyFill="1" applyBorder="1" applyAlignment="1" applyProtection="1">
      <alignment horizontal="center"/>
    </xf>
    <xf numFmtId="0" fontId="32" fillId="0" borderId="0" xfId="0" applyFont="1" applyFill="1" applyBorder="1" applyAlignment="1" applyProtection="1">
      <alignment horizontal="center"/>
    </xf>
    <xf numFmtId="0" fontId="19" fillId="0" borderId="0" xfId="0" applyFont="1" applyProtection="1"/>
    <xf numFmtId="44" fontId="46" fillId="0" borderId="0" xfId="0" applyNumberFormat="1" applyFont="1" applyFill="1" applyBorder="1" applyAlignment="1" applyProtection="1">
      <alignment horizontal="left"/>
    </xf>
    <xf numFmtId="44" fontId="47" fillId="0" borderId="0" xfId="0" applyNumberFormat="1" applyFont="1" applyFill="1" applyBorder="1" applyAlignment="1" applyProtection="1">
      <alignment horizontal="left"/>
    </xf>
    <xf numFmtId="44" fontId="33" fillId="0" borderId="0" xfId="0" applyNumberFormat="1" applyFont="1" applyFill="1" applyBorder="1" applyAlignment="1" applyProtection="1">
      <alignment horizontal="center"/>
    </xf>
    <xf numFmtId="44" fontId="19" fillId="0" borderId="0" xfId="0" applyNumberFormat="1" applyFont="1" applyFill="1" applyBorder="1" applyAlignment="1" applyProtection="1">
      <alignment horizontal="center"/>
    </xf>
    <xf numFmtId="0" fontId="33" fillId="0" borderId="0" xfId="0" applyFont="1" applyFill="1" applyBorder="1" applyAlignment="1" applyProtection="1">
      <alignment horizontal="right"/>
    </xf>
    <xf numFmtId="165" fontId="33" fillId="0" borderId="3" xfId="1" applyNumberFormat="1" applyFont="1" applyBorder="1" applyAlignment="1" applyProtection="1">
      <protection locked="0"/>
    </xf>
    <xf numFmtId="0" fontId="48" fillId="0" borderId="0" xfId="0" applyFont="1" applyFill="1" applyBorder="1" applyAlignment="1" applyProtection="1">
      <alignment horizontal="right"/>
      <protection locked="0"/>
    </xf>
    <xf numFmtId="0" fontId="30" fillId="0" borderId="0" xfId="0" applyFont="1" applyFill="1" applyBorder="1" applyAlignment="1" applyProtection="1">
      <alignment horizontal="right"/>
    </xf>
    <xf numFmtId="165" fontId="33" fillId="0" borderId="3" xfId="1" applyNumberFormat="1" applyFont="1" applyBorder="1" applyAlignment="1" applyProtection="1"/>
    <xf numFmtId="0" fontId="30" fillId="0" borderId="0" xfId="0" applyFont="1" applyFill="1" applyBorder="1" applyProtection="1"/>
    <xf numFmtId="44" fontId="19" fillId="0" borderId="0" xfId="0" applyNumberFormat="1" applyFont="1" applyFill="1" applyBorder="1" applyProtection="1"/>
    <xf numFmtId="44" fontId="30" fillId="0" borderId="0" xfId="0" applyNumberFormat="1" applyFont="1" applyFill="1" applyBorder="1" applyAlignment="1" applyProtection="1">
      <alignment horizontal="left"/>
    </xf>
    <xf numFmtId="42" fontId="19" fillId="0" borderId="0" xfId="0" applyNumberFormat="1" applyFont="1" applyFill="1" applyBorder="1" applyProtection="1"/>
    <xf numFmtId="0" fontId="49" fillId="0" borderId="0" xfId="0" applyFont="1" applyFill="1" applyBorder="1" applyAlignment="1" applyProtection="1">
      <alignment horizontal="right"/>
    </xf>
    <xf numFmtId="0" fontId="34" fillId="0" borderId="0" xfId="0" applyFont="1" applyProtection="1"/>
    <xf numFmtId="168" fontId="19" fillId="0" borderId="18" xfId="0" applyNumberFormat="1" applyFont="1" applyBorder="1" applyAlignment="1" applyProtection="1">
      <alignment horizontal="center"/>
      <protection locked="0"/>
    </xf>
    <xf numFmtId="0" fontId="46" fillId="0" borderId="0" xfId="0" applyFont="1" applyAlignment="1">
      <alignment horizontal="right"/>
    </xf>
    <xf numFmtId="0" fontId="33" fillId="0" borderId="2" xfId="0" applyFont="1" applyBorder="1" applyAlignment="1" applyProtection="1">
      <alignment horizontal="left"/>
    </xf>
    <xf numFmtId="0" fontId="33" fillId="0" borderId="6" xfId="0" applyFont="1" applyBorder="1" applyAlignment="1" applyProtection="1">
      <alignment horizontal="left"/>
    </xf>
    <xf numFmtId="0" fontId="33" fillId="0" borderId="7" xfId="0" applyFont="1" applyBorder="1"/>
    <xf numFmtId="0" fontId="33" fillId="0" borderId="8" xfId="0" applyFont="1" applyBorder="1"/>
    <xf numFmtId="167" fontId="33" fillId="0" borderId="3" xfId="0" applyNumberFormat="1" applyFont="1" applyBorder="1" applyAlignment="1" applyProtection="1">
      <alignment horizontal="left"/>
      <protection locked="0"/>
    </xf>
    <xf numFmtId="14" fontId="33" fillId="0" borderId="0" xfId="0" applyNumberFormat="1" applyFont="1" applyBorder="1" applyAlignment="1" applyProtection="1">
      <alignment horizontal="left"/>
      <protection locked="0"/>
    </xf>
    <xf numFmtId="0" fontId="18" fillId="0" borderId="0" xfId="4" applyFont="1" applyFill="1" applyAlignment="1">
      <alignment horizontal="left" vertical="top" wrapText="1"/>
    </xf>
    <xf numFmtId="0" fontId="18" fillId="0" borderId="0" xfId="4" applyFont="1" applyFill="1" applyAlignment="1">
      <alignment horizontal="left" wrapText="1"/>
    </xf>
    <xf numFmtId="0" fontId="20" fillId="0" borderId="0" xfId="4" applyFont="1" applyFill="1" applyAlignment="1">
      <alignment horizontal="left" wrapText="1" indent="1"/>
    </xf>
    <xf numFmtId="0" fontId="33" fillId="0" borderId="2" xfId="5" applyFont="1" applyBorder="1" applyAlignment="1" applyProtection="1">
      <alignment horizontal="left"/>
      <protection locked="0"/>
    </xf>
    <xf numFmtId="0" fontId="33" fillId="0" borderId="4" xfId="5" applyFont="1" applyBorder="1" applyAlignment="1" applyProtection="1">
      <alignment horizontal="left"/>
      <protection locked="0"/>
    </xf>
    <xf numFmtId="0" fontId="33" fillId="0" borderId="5" xfId="5" applyFont="1" applyBorder="1" applyAlignment="1" applyProtection="1">
      <alignment horizontal="left"/>
      <protection locked="0"/>
    </xf>
    <xf numFmtId="0" fontId="30" fillId="7" borderId="2" xfId="0" applyFont="1" applyFill="1" applyBorder="1" applyAlignment="1" applyProtection="1"/>
    <xf numFmtId="0" fontId="30" fillId="7" borderId="4" xfId="0" applyFont="1" applyFill="1" applyBorder="1" applyAlignment="1" applyProtection="1"/>
    <xf numFmtId="0" fontId="30" fillId="7" borderId="5" xfId="0" applyFont="1" applyFill="1" applyBorder="1" applyAlignment="1" applyProtection="1"/>
    <xf numFmtId="0" fontId="9" fillId="0" borderId="9" xfId="7" applyFont="1" applyBorder="1" applyAlignment="1">
      <alignment horizontal="center" vertical="center" wrapText="1"/>
    </xf>
    <xf numFmtId="0" fontId="9" fillId="0" borderId="15" xfId="7" applyFont="1" applyBorder="1" applyAlignment="1">
      <alignment horizontal="center" vertical="center" wrapText="1"/>
    </xf>
    <xf numFmtId="0" fontId="9" fillId="0" borderId="10" xfId="7" applyFont="1" applyBorder="1" applyAlignment="1">
      <alignment horizontal="center" vertical="center" wrapText="1"/>
    </xf>
    <xf numFmtId="0" fontId="9" fillId="0" borderId="8" xfId="7" applyFont="1" applyBorder="1" applyAlignment="1">
      <alignment horizontal="center" vertical="center"/>
    </xf>
    <xf numFmtId="0" fontId="9" fillId="0" borderId="12" xfId="7" applyFont="1" applyBorder="1" applyAlignment="1">
      <alignment horizontal="center" vertical="center"/>
    </xf>
    <xf numFmtId="0" fontId="27" fillId="0" borderId="9" xfId="7" applyFont="1" applyBorder="1" applyAlignment="1">
      <alignment horizontal="center" vertical="center" wrapText="1"/>
    </xf>
    <xf numFmtId="0" fontId="27" fillId="0" borderId="15" xfId="7" applyFont="1" applyBorder="1" applyAlignment="1">
      <alignment horizontal="center" vertical="center" wrapText="1"/>
    </xf>
    <xf numFmtId="0" fontId="27" fillId="0" borderId="10" xfId="7" applyFont="1" applyBorder="1" applyAlignment="1">
      <alignment horizontal="center" vertical="center" wrapText="1"/>
    </xf>
    <xf numFmtId="0" fontId="30" fillId="0" borderId="9" xfId="7" applyNumberFormat="1" applyFont="1" applyBorder="1" applyAlignment="1">
      <alignment horizontal="center" vertical="center" wrapText="1"/>
    </xf>
    <xf numFmtId="0" fontId="30" fillId="0" borderId="15" xfId="7" applyNumberFormat="1" applyFont="1" applyBorder="1" applyAlignment="1">
      <alignment horizontal="center" vertical="center" wrapText="1"/>
    </xf>
    <xf numFmtId="0" fontId="30" fillId="0" borderId="10" xfId="7" applyNumberFormat="1" applyFont="1" applyBorder="1" applyAlignment="1">
      <alignment horizontal="center" vertical="center" wrapText="1"/>
    </xf>
    <xf numFmtId="0" fontId="50" fillId="0" borderId="0" xfId="0" applyNumberFormat="1" applyFont="1" applyBorder="1" applyAlignment="1" applyProtection="1">
      <alignment horizontal="center"/>
    </xf>
    <xf numFmtId="0" fontId="19" fillId="0" borderId="18" xfId="0" applyFont="1" applyBorder="1" applyAlignment="1" applyProtection="1">
      <alignment horizontal="center"/>
    </xf>
    <xf numFmtId="44" fontId="19" fillId="0" borderId="18" xfId="1" applyFont="1" applyBorder="1" applyAlignment="1" applyProtection="1">
      <alignment horizontal="center"/>
    </xf>
    <xf numFmtId="44" fontId="51" fillId="0" borderId="0" xfId="1" applyFont="1" applyAlignment="1" applyProtection="1">
      <alignment horizontal="center"/>
    </xf>
    <xf numFmtId="168" fontId="19" fillId="0" borderId="19" xfId="0" applyNumberFormat="1" applyFont="1" applyBorder="1" applyAlignment="1" applyProtection="1">
      <alignment horizontal="left"/>
      <protection locked="0"/>
    </xf>
    <xf numFmtId="168" fontId="19" fillId="0" borderId="20" xfId="0" applyNumberFormat="1" applyFont="1" applyBorder="1" applyAlignment="1" applyProtection="1">
      <alignment horizontal="left"/>
      <protection locked="0"/>
    </xf>
  </cellXfs>
  <cellStyles count="13">
    <cellStyle name="20% - Accent1 2" xfId="10"/>
    <cellStyle name="40% - Accent1" xfId="4" builtinId="31"/>
    <cellStyle name="40% - Accent1 2" xfId="11"/>
    <cellStyle name="Accent1" xfId="3" builtinId="29"/>
    <cellStyle name="blue shade border" xfId="5"/>
    <cellStyle name="Currency" xfId="1" builtinId="4"/>
    <cellStyle name="Currency 2" xfId="8"/>
    <cellStyle name="Normal" xfId="0" builtinId="0"/>
    <cellStyle name="Normal 15" xfId="12"/>
    <cellStyle name="Normal 2" xfId="6"/>
    <cellStyle name="Normal 3" xfId="7"/>
    <cellStyle name="Percent" xfId="2" builtinId="5"/>
    <cellStyle name="Percent 2"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B11" lockText="1"/>
</file>

<file path=xl/ctrlProps/ctrlProp2.xml><?xml version="1.0" encoding="utf-8"?>
<formControlPr xmlns="http://schemas.microsoft.com/office/spreadsheetml/2009/9/main" objectType="CheckBox" fmlaLink="B12" lockText="1"/>
</file>

<file path=xl/ctrlProps/ctrlProp3.xml><?xml version="1.0" encoding="utf-8"?>
<formControlPr xmlns="http://schemas.microsoft.com/office/spreadsheetml/2009/9/main" objectType="CheckBox" fmlaLink="C11" lockText="1"/>
</file>

<file path=xl/ctrlProps/ctrlProp4.xml><?xml version="1.0" encoding="utf-8"?>
<formControlPr xmlns="http://schemas.microsoft.com/office/spreadsheetml/2009/9/main" objectType="CheckBox" fmlaLink="C12" lockText="1"/>
</file>

<file path=xl/ctrlProps/ctrlProp5.xml><?xml version="1.0" encoding="utf-8"?>
<formControlPr xmlns="http://schemas.microsoft.com/office/spreadsheetml/2009/9/main" objectType="CheckBox" fmlaLink="C13" lockText="1"/>
</file>

<file path=xl/ctrlProps/ctrlProp6.xml><?xml version="1.0" encoding="utf-8"?>
<formControlPr xmlns="http://schemas.microsoft.com/office/spreadsheetml/2009/9/main" objectType="CheckBox" fmlaLink="D11" lockText="1"/>
</file>

<file path=xl/ctrlProps/ctrlProp7.xml><?xml version="1.0" encoding="utf-8"?>
<formControlPr xmlns="http://schemas.microsoft.com/office/spreadsheetml/2009/9/main" objectType="CheckBox" fmlaLink="D12" lockText="1"/>
</file>

<file path=xl/ctrlProps/ctrlProp8.xml><?xml version="1.0" encoding="utf-8"?>
<formControlPr xmlns="http://schemas.microsoft.com/office/spreadsheetml/2009/9/main" objectType="CheckBox" fmlaLink="$B$13" lockText="1"/>
</file>

<file path=xl/ctrlProps/ctrlProp9.xml><?xml version="1.0" encoding="utf-8"?>
<formControlPr xmlns="http://schemas.microsoft.com/office/spreadsheetml/2009/9/main" objectType="CheckBox" fmlaLink="$C$14"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752600" cy="461381"/>
    <xdr:pic>
      <xdr:nvPicPr>
        <xdr:cNvPr id="2" name="Picture 1"/>
        <xdr:cNvPicPr>
          <a:picLocks noChangeAspect="1"/>
        </xdr:cNvPicPr>
      </xdr:nvPicPr>
      <xdr:blipFill>
        <a:blip xmlns:r="http://schemas.openxmlformats.org/officeDocument/2006/relationships" r:embed="rId1"/>
        <a:stretch>
          <a:fillRect/>
        </a:stretch>
      </xdr:blipFill>
      <xdr:spPr>
        <a:xfrm>
          <a:off x="0" y="0"/>
          <a:ext cx="1752600" cy="46138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7620</xdr:colOff>
      <xdr:row>0</xdr:row>
      <xdr:rowOff>7620</xdr:rowOff>
    </xdr:from>
    <xdr:to>
      <xdr:col>10</xdr:col>
      <xdr:colOff>487680</xdr:colOff>
      <xdr:row>49</xdr:row>
      <xdr:rowOff>152400</xdr:rowOff>
    </xdr:to>
    <xdr:sp macro="" textlink="">
      <xdr:nvSpPr>
        <xdr:cNvPr id="2" name="TextBox 1"/>
        <xdr:cNvSpPr txBox="1"/>
      </xdr:nvSpPr>
      <xdr:spPr>
        <a:xfrm>
          <a:off x="7620" y="7620"/>
          <a:ext cx="6576060" cy="8234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Arial" panose="020B0604020202020204" pitchFamily="34" charset="0"/>
              <a:ea typeface="+mn-ea"/>
              <a:cs typeface="Arial" panose="020B0604020202020204" pitchFamily="34" charset="0"/>
            </a:rPr>
            <a:t>Owner Cost Certification Forms Instructions</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All projects that receive an allocation of Housing Tax Credits must complete all sections of the Owner’s Cost Certification and the Contractor’s Cost Certification.</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A.</a:t>
          </a:r>
          <a:r>
            <a:rPr lang="en-US" sz="1100" b="1" u="sng" baseline="0">
              <a:solidFill>
                <a:schemeClr val="dk1"/>
              </a:solidFill>
              <a:effectLst/>
              <a:latin typeface="Arial" panose="020B0604020202020204" pitchFamily="34" charset="0"/>
              <a:ea typeface="+mn-ea"/>
              <a:cs typeface="Arial" panose="020B0604020202020204" pitchFamily="34" charset="0"/>
            </a:rPr>
            <a:t> </a:t>
          </a:r>
          <a:r>
            <a:rPr lang="en-US" sz="1100" b="1" u="sng">
              <a:solidFill>
                <a:schemeClr val="dk1"/>
              </a:solidFill>
              <a:effectLst/>
              <a:latin typeface="Arial" panose="020B0604020202020204" pitchFamily="34" charset="0"/>
              <a:ea typeface="+mn-ea"/>
              <a:cs typeface="Arial" panose="020B0604020202020204" pitchFamily="34" charset="0"/>
            </a:rPr>
            <a:t>Project Information</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Project Tracking #:</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List the most recent OHFA project tracking number (not BIN).</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Project Characteristics:</a:t>
          </a:r>
        </a:p>
        <a:p>
          <a:r>
            <a:rPr lang="en-US" sz="1100" i="0">
              <a:solidFill>
                <a:schemeClr val="dk1"/>
              </a:solidFill>
              <a:effectLst/>
              <a:latin typeface="Arial" panose="020B0604020202020204" pitchFamily="34" charset="0"/>
              <a:ea typeface="+mn-ea"/>
              <a:cs typeface="Arial" panose="020B0604020202020204" pitchFamily="34" charset="0"/>
            </a:rPr>
            <a:t>Check </a:t>
          </a:r>
          <a:r>
            <a:rPr lang="en-US" sz="1100" i="0" u="sng">
              <a:solidFill>
                <a:schemeClr val="dk1"/>
              </a:solidFill>
              <a:effectLst/>
              <a:latin typeface="Arial" panose="020B0604020202020204" pitchFamily="34" charset="0"/>
              <a:ea typeface="+mn-ea"/>
              <a:cs typeface="Arial" panose="020B0604020202020204" pitchFamily="34" charset="0"/>
            </a:rPr>
            <a:t>all</a:t>
          </a:r>
          <a:r>
            <a:rPr lang="en-US" sz="1100" i="0">
              <a:solidFill>
                <a:schemeClr val="dk1"/>
              </a:solidFill>
              <a:effectLst/>
              <a:latin typeface="Arial" panose="020B0604020202020204" pitchFamily="34" charset="0"/>
              <a:ea typeface="+mn-ea"/>
              <a:cs typeface="Arial" panose="020B0604020202020204" pitchFamily="34" charset="0"/>
            </a:rPr>
            <a:t> boxes that apply to the project.</a:t>
          </a:r>
        </a:p>
        <a:p>
          <a:endParaRPr lang="en-US" sz="1100" i="0">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Multiple Allocations:</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"Yes" if the project received an allocation in more than one year.</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Allocation Subject to Nonprofit Set-Aside:</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"Yes" if the project received an allocation subject to the nonprofit set-aside. Refer to the Carryover Allocation Agreement for this information.</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Building Identification Numbers:</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List the range of BINs identified in the Carryover Allocation Agreement or Housing Credit Eligibility Letter.</a:t>
          </a: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B.</a:t>
          </a:r>
          <a:r>
            <a:rPr lang="en-US" sz="1100" b="1" u="sng" baseline="0">
              <a:solidFill>
                <a:schemeClr val="dk1"/>
              </a:solidFill>
              <a:effectLst/>
              <a:latin typeface="Arial" panose="020B0604020202020204" pitchFamily="34" charset="0"/>
              <a:ea typeface="+mn-ea"/>
              <a:cs typeface="Arial" panose="020B0604020202020204" pitchFamily="34" charset="0"/>
            </a:rPr>
            <a:t> </a:t>
          </a:r>
          <a:r>
            <a:rPr lang="en-US" sz="1100" b="1" u="sng">
              <a:solidFill>
                <a:schemeClr val="dk1"/>
              </a:solidFill>
              <a:effectLst/>
              <a:latin typeface="Arial" panose="020B0604020202020204" pitchFamily="34" charset="0"/>
              <a:ea typeface="+mn-ea"/>
              <a:cs typeface="Arial" panose="020B0604020202020204" pitchFamily="34" charset="0"/>
            </a:rPr>
            <a:t>Owner Information</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Owner Federal Tax ID#:</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All projects that apply for 8609 Forms must have a Federal Tax Identification Number for the building owner(s). If a project has multiple building owners, this section will need to reflect each building owner, their address, and their applicable Federal Tax Identification Number or Social Security Number. Additionally, please describe separately which building belongs to which owner.</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General Partner Percentage of Ownership:</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After listing each general partner, you should list the actual ownership in the limited partnership for each general partner. For example, if there is a sole general partner where the limited partner owns 99% of the limited partnership, then the ownership percentage attributable to that general partner is 1.00%. This differs from the ownership interest within the general partner portion of the limited partnership.</a:t>
          </a: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C. Accountant Information</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accountant information in this section. Please note that the accountant certifying costs must be independent from the owner.</a:t>
          </a: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D. Management Company Information</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existing management company information in this section.</a:t>
          </a:r>
        </a:p>
        <a:p>
          <a:endParaRPr lang="en-US" sz="1100"/>
        </a:p>
      </xdr:txBody>
    </xdr:sp>
    <xdr:clientData/>
  </xdr:twoCellAnchor>
  <xdr:twoCellAnchor>
    <xdr:from>
      <xdr:col>0</xdr:col>
      <xdr:colOff>30480</xdr:colOff>
      <xdr:row>55</xdr:row>
      <xdr:rowOff>30480</xdr:rowOff>
    </xdr:from>
    <xdr:to>
      <xdr:col>10</xdr:col>
      <xdr:colOff>495300</xdr:colOff>
      <xdr:row>107</xdr:row>
      <xdr:rowOff>38100</xdr:rowOff>
    </xdr:to>
    <xdr:sp macro="" textlink="">
      <xdr:nvSpPr>
        <xdr:cNvPr id="3" name="TextBox 2"/>
        <xdr:cNvSpPr txBox="1"/>
      </xdr:nvSpPr>
      <xdr:spPr>
        <a:xfrm>
          <a:off x="30480" y="9250680"/>
          <a:ext cx="6560820" cy="872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Arial" panose="020B0604020202020204" pitchFamily="34" charset="0"/>
              <a:ea typeface="+mn-ea"/>
              <a:cs typeface="Arial" panose="020B0604020202020204" pitchFamily="34" charset="0"/>
            </a:rPr>
            <a:t>E. Project Costs</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costs which have been expended during the development period. Do not alter the names of any line items or cost categories. Use the "Other" lines under each cost category (Acquisition, Predevelopment, etc.) for any costs that do not have a designated line item.</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Total Project Costs (Column B)</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all costs which are attributable to the development of the project. The total in this column should equal total financing sources.</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Eligible Basis (Columns C, D, &amp; E)</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all basis items which are eligible to be included in the calculation of the Housing Tax Credit. Eligible costs generally include those costs which are depreciable and those expenses which can be amortized.</a:t>
          </a:r>
        </a:p>
        <a:p>
          <a:endParaRPr lang="en-US" sz="1100" b="1">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Enter information from the General Contractor's cost certification in the appropriate categories. See the Contractor's Cost Certification forms for more information.</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F. Deductions from Eligible Basis</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any deductions from eligible basis which are mandated by the Internal Revenue Code and IRS regulations. These include federal grants, historic rehabilitation tax credits (residential portion), and excess market-rate unit costs (see IRC Section 42(c)(5)).</a:t>
          </a: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G. Project Permanent Financing, Grants, &amp; Equity</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This section outlines the final permanent financing structure of the project. The total of this financing must equal the total project costs in Section E. </a:t>
          </a:r>
          <a:r>
            <a:rPr lang="en-US" sz="1100" b="1" i="1">
              <a:solidFill>
                <a:schemeClr val="dk1"/>
              </a:solidFill>
              <a:effectLst/>
              <a:latin typeface="Arial" panose="020B0604020202020204" pitchFamily="34" charset="0"/>
              <a:ea typeface="+mn-ea"/>
              <a:cs typeface="Arial" panose="020B0604020202020204" pitchFamily="34" charset="0"/>
            </a:rPr>
            <a:t>Hard debt </a:t>
          </a:r>
          <a:r>
            <a:rPr lang="en-US" sz="1100">
              <a:solidFill>
                <a:schemeClr val="dk1"/>
              </a:solidFill>
              <a:effectLst/>
              <a:latin typeface="Arial" panose="020B0604020202020204" pitchFamily="34" charset="0"/>
              <a:ea typeface="+mn-ea"/>
              <a:cs typeface="Arial" panose="020B0604020202020204" pitchFamily="34" charset="0"/>
            </a:rPr>
            <a:t>is debt that is foreclosable, and usually represents the first mortgage position. </a:t>
          </a:r>
          <a:r>
            <a:rPr lang="en-US" sz="1100" b="1" i="1">
              <a:solidFill>
                <a:schemeClr val="dk1"/>
              </a:solidFill>
              <a:effectLst/>
              <a:latin typeface="Arial" panose="020B0604020202020204" pitchFamily="34" charset="0"/>
              <a:ea typeface="+mn-ea"/>
              <a:cs typeface="Arial" panose="020B0604020202020204" pitchFamily="34" charset="0"/>
            </a:rPr>
            <a:t>Soft debt </a:t>
          </a:r>
          <a:r>
            <a:rPr lang="en-US" sz="1100">
              <a:solidFill>
                <a:schemeClr val="dk1"/>
              </a:solidFill>
              <a:effectLst/>
              <a:latin typeface="Arial" panose="020B0604020202020204" pitchFamily="34" charset="0"/>
              <a:ea typeface="+mn-ea"/>
              <a:cs typeface="Arial" panose="020B0604020202020204" pitchFamily="34" charset="0"/>
            </a:rPr>
            <a:t>is debt that is non-foreclosable and usually stems from public and quasi-governmental sources. The</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rate, term and amortization must be indicated for all sources of debt.</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Source (Column A)</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name of the actual source of the financing in this column. For public grants (e.g. HOME) which are lent by the sponsor to the limited partnership as a loan, list the grantor as the source (e.g. State of Ohio) rather than the lending pass-through.</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Amount (Column B)</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amount of financing in this column which will actually be applied to the total project costs in Section E. This amount may differ from the supporting commitments supplied as part of the 8609 Request. Should the amount in Column B differ from the amount in the commitment letter, explain the difference in the box under the table.</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Rate, Term, and Amortization (Columns C, D, &amp; E)</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rate, term, and amortization for all debt sources (including deferred fees) in the appropriate spaces. For loans with variable rates, enter the present rate at which the variable rate would be computed. For loans (usually cash flow loans) without an amortization schedule, enter the loan term as the amortization, as OHFA underwriters will treat non-amortizing loans as possessing an amortization which mirrors the term of the loan.</a:t>
          </a:r>
        </a:p>
        <a:p>
          <a:endParaRPr lang="en-US" sz="1100" i="1">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30480</xdr:colOff>
      <xdr:row>108</xdr:row>
      <xdr:rowOff>22860</xdr:rowOff>
    </xdr:from>
    <xdr:to>
      <xdr:col>10</xdr:col>
      <xdr:colOff>541020</xdr:colOff>
      <xdr:row>160</xdr:row>
      <xdr:rowOff>91440</xdr:rowOff>
    </xdr:to>
    <xdr:sp macro="" textlink="">
      <xdr:nvSpPr>
        <xdr:cNvPr id="4" name="TextBox 3"/>
        <xdr:cNvSpPr txBox="1"/>
      </xdr:nvSpPr>
      <xdr:spPr>
        <a:xfrm>
          <a:off x="30480" y="18127980"/>
          <a:ext cx="6606540" cy="8785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Arial" panose="020B0604020202020204" pitchFamily="34" charset="0"/>
              <a:ea typeface="+mn-ea"/>
              <a:cs typeface="Arial" panose="020B0604020202020204" pitchFamily="34" charset="0"/>
            </a:rPr>
            <a:t>Annual Payment (Column F)</a:t>
          </a:r>
          <a:endParaRPr lang="en-US">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annual payment on debt items is automatically calculated based on the principal, rate, and amortization of the debt source listed. DO NOT ALTER even if payment is based on available cash flow.</a:t>
          </a:r>
        </a:p>
        <a:p>
          <a:endParaRPr lang="en-US">
            <a:effectLst/>
            <a:latin typeface="Arial" panose="020B0604020202020204" pitchFamily="34" charset="0"/>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H. </a:t>
          </a:r>
          <a:r>
            <a:rPr lang="en-US" sz="1100" b="1" u="sng">
              <a:solidFill>
                <a:srgbClr val="FF0000"/>
              </a:solidFill>
              <a:effectLst/>
              <a:latin typeface="Arial" panose="020B0604020202020204" pitchFamily="34" charset="0"/>
              <a:ea typeface="+mn-ea"/>
              <a:cs typeface="Arial" panose="020B0604020202020204" pitchFamily="34" charset="0"/>
            </a:rPr>
            <a:t>Rent Election Information</a:t>
          </a:r>
          <a:endParaRPr lang="en-US" sz="1100">
            <a:solidFill>
              <a:srgbClr val="FF0000"/>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rent election information that was committed to at application. The first column refers to the percentage of total credit-eligible units that are committed to a certain rent percentage. The total of the first column should equal 100%. The second column is the rent percentage derived from a percentage of area median gross income. Hence, a line should read as follows (percentages may vary):</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A.  40% of units at or below 50% AMGI</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Any changes to the rent elections since the time of initial application must have prior approval by the Agency.</a:t>
          </a: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I. Project Rent Breakdown</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This section summarizes the income that the project will derive in the first stabilized year.</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Number of Bedrooms (Column A)</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number of bedrooms for each rent level that will be charged. For units which will be considered market-rate or credit-ineligible units, place in separate rows from the credit-eligible units and type the letter “M” next to the bedroom number.</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Number of Units (Column B)</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number of units that will be associated with each bedroom size and rent level.</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Housing Credit Gross Rents (Column C)</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gross rents attributed to the applicable units. These rents must be derived using the Rent &amp; Income Tables from the year the project was placed into service (see Qualified Allocation Plan of said year) and only include utilities to the extent that they are paid by the owner. Note that these are rents attributable to the Housing Credit program and should not include any other subsidies (e.g. project-based subsidies).</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Tenant-Paid Utilities (Column D)</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tenant-paid utility allowance for each type of unit.</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Project-Based Rental Subsidy (Column E)</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estimated amount of the rental subsidy per unit, if any.</a:t>
          </a:r>
        </a:p>
        <a:p>
          <a:r>
            <a:rPr lang="en-US" sz="1100" i="1">
              <a:solidFill>
                <a:schemeClr val="dk1"/>
              </a:solidFill>
              <a:effectLst/>
              <a:latin typeface="Arial" panose="020B0604020202020204" pitchFamily="34" charset="0"/>
              <a:ea typeface="+mn-ea"/>
              <a:cs typeface="Arial" panose="020B0604020202020204" pitchFamily="34" charset="0"/>
            </a:rPr>
            <a:t>Example:  A project is receiving a Section 8 Housing Assistance Program subsidy which guarantees payment of Fair Market Rents. Fair Market Rents exceed the Maximum Gross Rent for the project by $100 per unit. Although a tenant may not necessarily pay the maximum gross rent, the contract will still guarantee payment up to the fair market rent. Thus, for OHFA purposes, the annual project-based subsidy equals $100.</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Monthly Rental Income (Column F)</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This is automatically calculated based on the Housing Tax Credit net rents (gross rents less tenant-paid utilities) multiplied by the number of units.</a:t>
          </a:r>
        </a:p>
        <a:p>
          <a:endParaRPr lang="en-US" sz="1100" i="1">
            <a:solidFill>
              <a:schemeClr val="dk1"/>
            </a:solidFill>
            <a:effectLst/>
            <a:latin typeface="+mn-lt"/>
            <a:ea typeface="+mn-ea"/>
            <a:cs typeface="+mn-cs"/>
          </a:endParaRPr>
        </a:p>
      </xdr:txBody>
    </xdr:sp>
    <xdr:clientData/>
  </xdr:twoCellAnchor>
  <xdr:twoCellAnchor>
    <xdr:from>
      <xdr:col>0</xdr:col>
      <xdr:colOff>22860</xdr:colOff>
      <xdr:row>161</xdr:row>
      <xdr:rowOff>137160</xdr:rowOff>
    </xdr:from>
    <xdr:to>
      <xdr:col>10</xdr:col>
      <xdr:colOff>563880</xdr:colOff>
      <xdr:row>213</xdr:row>
      <xdr:rowOff>76200</xdr:rowOff>
    </xdr:to>
    <xdr:sp macro="" textlink="">
      <xdr:nvSpPr>
        <xdr:cNvPr id="5" name="TextBox 4"/>
        <xdr:cNvSpPr txBox="1"/>
      </xdr:nvSpPr>
      <xdr:spPr>
        <a:xfrm>
          <a:off x="22860" y="27127200"/>
          <a:ext cx="6637020" cy="8656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Arial" panose="020B0604020202020204" pitchFamily="34" charset="0"/>
              <a:ea typeface="+mn-ea"/>
              <a:cs typeface="Arial" panose="020B0604020202020204" pitchFamily="34" charset="0"/>
            </a:rPr>
            <a:t>Percent of Area Median Gross Income (Column G)</a:t>
          </a:r>
          <a:endParaRPr lang="en-US">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rent election percentage from Section H that will apply to those credit-eligible units.</a:t>
          </a:r>
        </a:p>
        <a:p>
          <a:endParaRPr lang="en-US">
            <a:effectLst/>
            <a:latin typeface="Arial" panose="020B0604020202020204" pitchFamily="34" charset="0"/>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Maximum Gross Rents Per Unit (Column H)</a:t>
          </a:r>
          <a:endParaRPr lang="en-US">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This number represents the maximum allowable gross rent attributed to the stated rent percentage. These can be calculated as follows using the Rent &amp; Income Tables from the Qualified Allocation Plan of the year the project was placed into service:  (a)  Find the 50% rent figure by bedroom size in the appropriate county;  (b) multiply the rent figure by 2;  and (c) multiply this figure by the elected rent percentage, rounding down. The Housing Tax Credit Gross Rents must not exceed this number.</a:t>
          </a:r>
          <a:endParaRPr lang="en-US">
            <a:effectLst/>
            <a:latin typeface="Arial" panose="020B0604020202020204" pitchFamily="34" charset="0"/>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Annual Rental Income is automatically calculated based on the above information. Annual Fee Income is income derived from tenants which is not included in gross rent. Annual Commercial Income is income derived from any commercial space in the development.</a:t>
          </a:r>
        </a:p>
        <a:p>
          <a:endParaRPr lang="en-US">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Should there be a project-based subsidy, the length of the current subsidy contract must be stated in the space below the income calculations.</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J.</a:t>
          </a:r>
          <a:r>
            <a:rPr lang="en-US" sz="1100" b="1" u="sng" baseline="0">
              <a:solidFill>
                <a:schemeClr val="dk1"/>
              </a:solidFill>
              <a:effectLst/>
              <a:latin typeface="Arial" panose="020B0604020202020204" pitchFamily="34" charset="0"/>
              <a:ea typeface="+mn-ea"/>
              <a:cs typeface="Arial" panose="020B0604020202020204" pitchFamily="34" charset="0"/>
            </a:rPr>
            <a:t> </a:t>
          </a:r>
          <a:r>
            <a:rPr lang="en-US" sz="1100" b="1" u="sng">
              <a:solidFill>
                <a:schemeClr val="dk1"/>
              </a:solidFill>
              <a:effectLst/>
              <a:latin typeface="Arial" panose="020B0604020202020204" pitchFamily="34" charset="0"/>
              <a:ea typeface="+mn-ea"/>
              <a:cs typeface="Arial" panose="020B0604020202020204" pitchFamily="34" charset="0"/>
            </a:rPr>
            <a:t>Housing Tax Credit Compliance Monitoring Fee</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Projects receiving an allocation in 2006 or later must submit a fee totaling $900 per low-income unit.</a:t>
          </a: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K. Housing Tax Credit Eligibility Calculation</a:t>
          </a:r>
          <a:r>
            <a:rPr lang="en-US" sz="1100" b="1" u="sng" baseline="0">
              <a:solidFill>
                <a:schemeClr val="dk1"/>
              </a:solidFill>
              <a:effectLst/>
              <a:latin typeface="Arial" panose="020B0604020202020204" pitchFamily="34" charset="0"/>
              <a:ea typeface="+mn-ea"/>
              <a:cs typeface="Arial" panose="020B0604020202020204" pitchFamily="34" charset="0"/>
            </a:rPr>
            <a:t> - </a:t>
          </a:r>
          <a:r>
            <a:rPr lang="en-US" sz="1100" b="1" u="sng">
              <a:solidFill>
                <a:schemeClr val="dk1"/>
              </a:solidFill>
              <a:effectLst/>
              <a:latin typeface="Arial" panose="020B0604020202020204" pitchFamily="34" charset="0"/>
              <a:ea typeface="+mn-ea"/>
              <a:cs typeface="Arial" panose="020B0604020202020204" pitchFamily="34" charset="0"/>
            </a:rPr>
            <a:t>Tax-Exempt Bond Projects Only</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total bond proceeds of all series of tax-exempt bond financing utilized in the project. Should the credit eligibility ratio fall below 50%, an explanation must follow in the box underneath. This may affect the project's eligibility for Housing Tax Credits.</a:t>
          </a: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L. Owner Certification Statement</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This section must be signed and dated by the appropriate owner representative. </a:t>
          </a:r>
        </a:p>
        <a:p>
          <a:endParaRPr lang="en-US" sz="1100" b="1" i="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M. Building Breakdown</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This sheet itemizes the eligible basis assigned to each building in the development. ALL projects must complete this section.</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Address (Column A)</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street address, city, and zip code into the space provided. Use two lines for each residential building in the project.</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Permanent Parcel Number (Column B)</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permanent parcel number(s) on which the building will reside. Two spaces have been provided for each building.</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Eligible Basis (Columns C, D, &amp; E)</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eligible basis amount allocated to each building in the appropriate column.</a:t>
          </a:r>
        </a:p>
        <a:p>
          <a:endParaRPr lang="en-US" sz="1100" i="1">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53340</xdr:colOff>
      <xdr:row>214</xdr:row>
      <xdr:rowOff>30480</xdr:rowOff>
    </xdr:from>
    <xdr:to>
      <xdr:col>10</xdr:col>
      <xdr:colOff>533400</xdr:colOff>
      <xdr:row>266</xdr:row>
      <xdr:rowOff>152400</xdr:rowOff>
    </xdr:to>
    <xdr:sp macro="" textlink="">
      <xdr:nvSpPr>
        <xdr:cNvPr id="6" name="TextBox 5"/>
        <xdr:cNvSpPr txBox="1"/>
      </xdr:nvSpPr>
      <xdr:spPr>
        <a:xfrm>
          <a:off x="53340" y="35905440"/>
          <a:ext cx="6576060" cy="883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Arial" panose="020B0604020202020204" pitchFamily="34" charset="0"/>
              <a:ea typeface="+mn-ea"/>
              <a:cs typeface="Arial" panose="020B0604020202020204" pitchFamily="34" charset="0"/>
            </a:rPr>
            <a:t>Credit Rate (Columns F &amp; G)</a:t>
          </a:r>
          <a:endParaRPr lang="en-US">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credit rate that is applicable to each building. If the project has already locked in credit rates at reservation, then these rates should be entered. If the applicant chose not to lock in at reservation, then the rates should reflect the placed-in-service date for each building. For tax-exempt bond projects, if the rate was locked in the month the bonds were issued, enter these rates. If not, then the rates should reflect the placed-in-service date for each building.</a:t>
          </a:r>
        </a:p>
        <a:p>
          <a:endParaRPr lang="en-US">
            <a:effectLst/>
            <a:latin typeface="Arial" panose="020B0604020202020204" pitchFamily="34" charset="0"/>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Qualified Census Tract (Column H)</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If the building is located in a qualified census tract (see Qualified Allocation Plan data tables), then simply enter the number of the tract in the appropriate space. If the building is not located in a qualified census tract, leave the space blank.</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0" i="1">
              <a:solidFill>
                <a:schemeClr val="dk1"/>
              </a:solidFill>
              <a:effectLst/>
              <a:latin typeface="Arial" panose="020B0604020202020204" pitchFamily="34" charset="0"/>
              <a:ea typeface="+mn-ea"/>
              <a:cs typeface="Arial" panose="020B0604020202020204" pitchFamily="34" charset="0"/>
            </a:rPr>
            <a:t>Building PIS Date (Column I)</a:t>
          </a:r>
          <a:endParaRPr lang="en-US" sz="1100" b="0">
            <a:solidFill>
              <a:schemeClr val="dk1"/>
            </a:solidFill>
            <a:effectLst/>
            <a:latin typeface="Arial" panose="020B0604020202020204" pitchFamily="34" charset="0"/>
            <a:ea typeface="+mn-ea"/>
            <a:cs typeface="Arial" panose="020B0604020202020204" pitchFamily="34" charset="0"/>
          </a:endParaRPr>
        </a:p>
        <a:p>
          <a:r>
            <a:rPr lang="en-US" sz="1100" b="0">
              <a:solidFill>
                <a:schemeClr val="dk1"/>
              </a:solidFill>
              <a:effectLst/>
              <a:latin typeface="Arial" panose="020B0604020202020204" pitchFamily="34" charset="0"/>
              <a:ea typeface="+mn-ea"/>
              <a:cs typeface="Arial" panose="020B0604020202020204" pitchFamily="34" charset="0"/>
            </a:rPr>
            <a:t>Enter the placed-in-service date for each building. This should be reflective of the date listed on the certificate of occupancy (temporary or final) for newly constructed buildings. The placed-in-service date for rehabilitation expenditures is the date at the end of the 24-month period in which expenditures are aggregated. See IRS Notice 88-116 for more information.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Number of Units: Low-Income &amp; Market Rate (Column J)</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number of Low-Income units included in each building on top line and number of Market Rate units on the bottom line.</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Square Footage: Low-Income &amp; Market Rate Units (Column K)</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total amount of residential square footage for the Low-Income units included in each building on top line and for the Market Rate units on the bottom line.</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Common Space Units (Column L)</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total amount of Common Space (employee) units included in each building.</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Common Space Square Footage (Column M)</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total amount of Common Space (employee) unit square footage included in each building.</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Applicable Fraction (Column N)</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applicable fraction for the building in the appropriate space. See IRC Section 42(c)(1)(B) for calculation of the applicable fraction.</a:t>
          </a:r>
        </a:p>
        <a:p>
          <a:endParaRPr lang="en-US" sz="1100">
            <a:latin typeface="Arial" panose="020B0604020202020204" pitchFamily="34" charset="0"/>
            <a:cs typeface="Arial" panose="020B0604020202020204" pitchFamily="34" charset="0"/>
          </a:endParaRPr>
        </a:p>
      </xdr:txBody>
    </xdr:sp>
    <xdr:clientData/>
  </xdr:twoCellAnchor>
  <xdr:twoCellAnchor>
    <xdr:from>
      <xdr:col>0</xdr:col>
      <xdr:colOff>45720</xdr:colOff>
      <xdr:row>269</xdr:row>
      <xdr:rowOff>60960</xdr:rowOff>
    </xdr:from>
    <xdr:to>
      <xdr:col>10</xdr:col>
      <xdr:colOff>525780</xdr:colOff>
      <xdr:row>308</xdr:row>
      <xdr:rowOff>91440</xdr:rowOff>
    </xdr:to>
    <xdr:sp macro="" textlink="">
      <xdr:nvSpPr>
        <xdr:cNvPr id="7" name="TextBox 6"/>
        <xdr:cNvSpPr txBox="1"/>
      </xdr:nvSpPr>
      <xdr:spPr>
        <a:xfrm>
          <a:off x="45720" y="45156120"/>
          <a:ext cx="6576060" cy="6233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Arial" panose="020B0604020202020204" pitchFamily="34" charset="0"/>
              <a:ea typeface="+mn-ea"/>
              <a:cs typeface="Arial" panose="020B0604020202020204" pitchFamily="34" charset="0"/>
            </a:rPr>
            <a:t>N. Unit Breakdown</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Complete one row on this sheet for each low-income unit, market rate unit, and employee unit in the development. ALL projects must complete this section.</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Building Address (Column A)</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street address for each unit (city, state and zip code are not necessary for this section).</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Building Identification Number [BIN] (Column B)</a:t>
          </a:r>
          <a:r>
            <a:rPr lang="en-US" sz="1100">
              <a:solidFill>
                <a:schemeClr val="dk1"/>
              </a:solidFill>
              <a:effectLst/>
              <a:latin typeface="Arial" panose="020B0604020202020204" pitchFamily="34" charset="0"/>
              <a:ea typeface="+mn-ea"/>
              <a:cs typeface="Arial" panose="020B0604020202020204" pitchFamily="34" charset="0"/>
            </a:rPr>
            <a:t> -- leave blank</a:t>
          </a:r>
        </a:p>
        <a:p>
          <a:r>
            <a:rPr lang="en-US" sz="1100">
              <a:solidFill>
                <a:schemeClr val="dk1"/>
              </a:solidFill>
              <a:effectLst/>
              <a:latin typeface="Arial" panose="020B0604020202020204" pitchFamily="34" charset="0"/>
              <a:ea typeface="+mn-ea"/>
              <a:cs typeface="Arial" panose="020B0604020202020204" pitchFamily="34" charset="0"/>
            </a:rPr>
            <a:t>A range of BINs</a:t>
          </a:r>
          <a:r>
            <a:rPr lang="en-US" sz="1100" baseline="0">
              <a:solidFill>
                <a:schemeClr val="dk1"/>
              </a:solidFill>
              <a:effectLst/>
              <a:latin typeface="Arial" panose="020B0604020202020204" pitchFamily="34" charset="0"/>
              <a:ea typeface="+mn-ea"/>
              <a:cs typeface="Arial" panose="020B0604020202020204" pitchFamily="34" charset="0"/>
            </a:rPr>
            <a:t> are identified in the Carryover Allocation Agreement or Housing Credit Eligibility Letter. If one of the BINs has already been assigned to each building, then enter the BIN assigned to the building address indicated in Column A. If the BINs have not been assigned to individual buildings, then leave this space blank.</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Unit Number (Column C)</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a number that will permanently identify each unit in the building.</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Number of Bedrooms (Column D)</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number of bedrooms in the unit. Enter the number "0" for SRO or efficiency units.</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Low-Income or Market (Column E)</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letter "L" if the unit will be considered low-income, "M" if the unit will be considered market rate.</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Common Space - Employee (Column F)</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letter "E" if the unit will be considered common space (employee).</a:t>
          </a:r>
        </a:p>
        <a:p>
          <a:endParaRPr lang="en-US" sz="1100" i="1">
            <a:solidFill>
              <a:schemeClr val="dk1"/>
            </a:solidFill>
            <a:effectLst/>
            <a:latin typeface="Arial" panose="020B0604020202020204" pitchFamily="34" charset="0"/>
            <a:ea typeface="+mn-ea"/>
            <a:cs typeface="Arial" panose="020B0604020202020204" pitchFamily="34" charset="0"/>
          </a:endParaRPr>
        </a:p>
        <a:p>
          <a:r>
            <a:rPr lang="en-US" sz="1100" i="1">
              <a:solidFill>
                <a:schemeClr val="dk1"/>
              </a:solidFill>
              <a:effectLst/>
              <a:latin typeface="Arial" panose="020B0604020202020204" pitchFamily="34" charset="0"/>
              <a:ea typeface="+mn-ea"/>
              <a:cs typeface="Arial" panose="020B0604020202020204" pitchFamily="34" charset="0"/>
            </a:rPr>
            <a:t>Square Feet (Column G)</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Enter the number of square feet in the unit.</a:t>
          </a: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O. Annual Operating Expenses Estimate</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Complete the estimated annual operating expenses</a:t>
          </a:r>
          <a:r>
            <a:rPr lang="en-US" sz="1100" baseline="0">
              <a:solidFill>
                <a:schemeClr val="dk1"/>
              </a:solidFill>
              <a:effectLst/>
              <a:latin typeface="Arial" panose="020B0604020202020204" pitchFamily="34" charset="0"/>
              <a:ea typeface="+mn-ea"/>
              <a:cs typeface="Arial" panose="020B0604020202020204" pitchFamily="34" charset="0"/>
            </a:rPr>
            <a:t> for the first stabilized year of the project.</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b="1" u="sng">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P. Certification Statement - 8609 Audit Language</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Complete the certification statement</a:t>
          </a:r>
          <a:r>
            <a:rPr lang="en-US" sz="1100" baseline="0">
              <a:solidFill>
                <a:schemeClr val="dk1"/>
              </a:solidFill>
              <a:effectLst/>
              <a:latin typeface="Arial" panose="020B0604020202020204" pitchFamily="34" charset="0"/>
              <a:ea typeface="+mn-ea"/>
              <a:cs typeface="Arial" panose="020B0604020202020204" pitchFamily="34" charset="0"/>
            </a:rPr>
            <a:t> and have an </a:t>
          </a:r>
          <a:r>
            <a:rPr lang="en-US" sz="1100">
              <a:solidFill>
                <a:schemeClr val="dk1"/>
              </a:solidFill>
              <a:effectLst/>
              <a:latin typeface="Arial" panose="020B0604020202020204" pitchFamily="34" charset="0"/>
              <a:ea typeface="+mn-ea"/>
              <a:cs typeface="Arial" panose="020B0604020202020204" pitchFamily="34" charset="0"/>
            </a:rPr>
            <a:t>authorized representative of the CPA sign in the space provided.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205740</xdr:colOff>
      <xdr:row>170</xdr:row>
      <xdr:rowOff>25400</xdr:rowOff>
    </xdr:from>
    <xdr:to>
      <xdr:col>7</xdr:col>
      <xdr:colOff>579120</xdr:colOff>
      <xdr:row>176</xdr:row>
      <xdr:rowOff>0</xdr:rowOff>
    </xdr:to>
    <xdr:sp macro="" textlink="" fLocksText="0">
      <xdr:nvSpPr>
        <xdr:cNvPr id="6158" name="Text 14"/>
        <xdr:cNvSpPr txBox="1">
          <a:spLocks noChangeArrowheads="1"/>
        </xdr:cNvSpPr>
      </xdr:nvSpPr>
      <xdr:spPr bwMode="auto">
        <a:xfrm>
          <a:off x="205740" y="24079200"/>
          <a:ext cx="7345680" cy="965200"/>
        </a:xfrm>
        <a:prstGeom prst="rect">
          <a:avLst/>
        </a:prstGeom>
        <a:solidFill>
          <a:srgbClr val="FFFFFF"/>
        </a:solidFill>
        <a:ln w="9525">
          <a:solidFill>
            <a:schemeClr val="accent1">
              <a:lumMod val="75000"/>
            </a:schemeClr>
          </a:solidFill>
          <a:miter lim="800000"/>
          <a:headEnd/>
          <a:tailEnd/>
        </a:ln>
      </xdr:spPr>
      <xdr:txBody>
        <a:bodyPr/>
        <a:lstStyle/>
        <a:p>
          <a:endParaRPr lang="en-US"/>
        </a:p>
      </xdr:txBody>
    </xdr:sp>
    <xdr:clientData fLocksWithSheet="0"/>
  </xdr:twoCellAnchor>
  <xdr:twoCellAnchor>
    <xdr:from>
      <xdr:col>0</xdr:col>
      <xdr:colOff>228600</xdr:colOff>
      <xdr:row>257</xdr:row>
      <xdr:rowOff>145774</xdr:rowOff>
    </xdr:from>
    <xdr:to>
      <xdr:col>8</xdr:col>
      <xdr:colOff>7620</xdr:colOff>
      <xdr:row>264</xdr:row>
      <xdr:rowOff>0</xdr:rowOff>
    </xdr:to>
    <xdr:sp macro="" textlink="">
      <xdr:nvSpPr>
        <xdr:cNvPr id="6160" name="Text 16"/>
        <xdr:cNvSpPr txBox="1">
          <a:spLocks noChangeArrowheads="1"/>
        </xdr:cNvSpPr>
      </xdr:nvSpPr>
      <xdr:spPr bwMode="auto">
        <a:xfrm>
          <a:off x="228600" y="36781409"/>
          <a:ext cx="7438777" cy="967408"/>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lnSpc>
              <a:spcPts val="800"/>
            </a:lnSpc>
            <a:defRPr sz="1000"/>
          </a:pPr>
          <a:r>
            <a:rPr lang="en-US" sz="900" b="1" i="1" u="none" strike="noStrike" baseline="0">
              <a:solidFill>
                <a:srgbClr val="000000"/>
              </a:solidFill>
              <a:latin typeface="+mn-lt"/>
              <a:cs typeface="Times New Roman"/>
            </a:rPr>
            <a:t>To be completed by the owner's representative of the housing development.</a:t>
          </a:r>
          <a:endParaRPr lang="en-US" sz="900" b="0" i="0" u="none" strike="noStrike" baseline="0">
            <a:solidFill>
              <a:srgbClr val="000000"/>
            </a:solidFill>
            <a:latin typeface="+mn-lt"/>
            <a:cs typeface="Times New Roman"/>
          </a:endParaRPr>
        </a:p>
        <a:p>
          <a:pPr algn="l" rtl="0">
            <a:defRPr sz="1000"/>
          </a:pPr>
          <a:endParaRPr lang="en-US" sz="900" b="0" i="0" u="none" strike="noStrike" baseline="0">
            <a:solidFill>
              <a:srgbClr val="000000"/>
            </a:solidFill>
            <a:latin typeface="+mn-lt"/>
            <a:cs typeface="Times New Roman"/>
          </a:endParaRPr>
        </a:p>
        <a:p>
          <a:pPr algn="l" rtl="0">
            <a:lnSpc>
              <a:spcPts val="800"/>
            </a:lnSpc>
            <a:defRPr sz="1000"/>
          </a:pPr>
          <a:r>
            <a:rPr lang="en-US" sz="900" b="0" i="0" u="none" strike="noStrike" baseline="0">
              <a:solidFill>
                <a:srgbClr val="000000"/>
              </a:solidFill>
              <a:latin typeface="+mn-lt"/>
              <a:cs typeface="Times New Roman"/>
            </a:rPr>
            <a:t>Under penalty of perjury, I certify to the Ohio Housing Finance Agency (Agency) that the project costs, eligible basis, financing, and other information listed on the Owner Certification forms are true and correct.  I certify that if there are any changes to the information represented in these certification forms, I will promptly inform the Agency of those changes.</a:t>
          </a:r>
        </a:p>
        <a:p>
          <a:pPr algn="l" rtl="0">
            <a:defRPr sz="1000"/>
          </a:pPr>
          <a:endParaRPr lang="en-US" sz="800" b="0" i="0" u="none" strike="noStrike" baseline="0">
            <a:solidFill>
              <a:srgbClr val="000000"/>
            </a:solidFill>
            <a:latin typeface="Times New Roman"/>
            <a:cs typeface="Times New Roman"/>
          </a:endParaRPr>
        </a:p>
      </xdr:txBody>
    </xdr:sp>
    <xdr:clientData/>
  </xdr:twoCellAnchor>
  <xdr:twoCellAnchor>
    <xdr:from>
      <xdr:col>0</xdr:col>
      <xdr:colOff>182880</xdr:colOff>
      <xdr:row>269</xdr:row>
      <xdr:rowOff>0</xdr:rowOff>
    </xdr:from>
    <xdr:to>
      <xdr:col>7</xdr:col>
      <xdr:colOff>594360</xdr:colOff>
      <xdr:row>269</xdr:row>
      <xdr:rowOff>0</xdr:rowOff>
    </xdr:to>
    <xdr:sp macro="" textlink="">
      <xdr:nvSpPr>
        <xdr:cNvPr id="6161" name="Text 17"/>
        <xdr:cNvSpPr txBox="1">
          <a:spLocks noChangeArrowheads="1"/>
        </xdr:cNvSpPr>
      </xdr:nvSpPr>
      <xdr:spPr bwMode="auto">
        <a:xfrm>
          <a:off x="182880" y="39418260"/>
          <a:ext cx="7376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800" b="1" i="1" u="none" strike="noStrike" baseline="0">
              <a:solidFill>
                <a:srgbClr val="000000"/>
              </a:solidFill>
              <a:latin typeface="Times New Roman"/>
              <a:cs typeface="Times New Roman"/>
            </a:rPr>
            <a:t>To be completed by the attorney/accountant certifying project costs.</a:t>
          </a:r>
          <a:endParaRPr lang="en-US" sz="800" b="0" i="0" u="none" strike="noStrike" baseline="0">
            <a:solidFill>
              <a:srgbClr val="000000"/>
            </a:solidFill>
            <a:latin typeface="Times New Roman"/>
            <a:cs typeface="Times New Roman"/>
          </a:endParaRPr>
        </a:p>
        <a:p>
          <a:pPr algn="l" rtl="0">
            <a:defRPr sz="1000"/>
          </a:pPr>
          <a:endParaRPr lang="en-US" sz="800" b="0" i="0" u="none" strike="noStrike" baseline="0">
            <a:solidFill>
              <a:srgbClr val="000000"/>
            </a:solidFill>
            <a:latin typeface="Times New Roman"/>
            <a:cs typeface="Times New Roman"/>
          </a:endParaRPr>
        </a:p>
        <a:p>
          <a:pPr algn="l" rtl="0">
            <a:defRPr sz="1000"/>
          </a:pPr>
          <a:r>
            <a:rPr lang="en-US" sz="800" b="0" i="0" u="none" strike="noStrike" baseline="0">
              <a:solidFill>
                <a:srgbClr val="000000"/>
              </a:solidFill>
              <a:latin typeface="Times New Roman"/>
              <a:cs typeface="Times New Roman"/>
            </a:rPr>
            <a:t>I certify to the Ohio Housing Finance Agency (Agency) that I have reviewed documentation including the acquisition agreement, construction contract, detail on non-contractor costs and methodology of allocating costs to each building and have determined that the costs were properly included in eligible basis in accordance with the Internal Revenue Code.  I have read the loan, grant, and syndication agreements and have reconciled terms and amounts to those included in the certification.  I have recalculated the applicable percentages, as defined in Internal Revenue Code Section 42(b), and have determined that they were calculated in accordance with the Code.  I have verified the mathematical accuracy of all calculations in the certification.  If any changes occur to the eligible basis figures, financing disclosures, or deductions from eligible basis which come to my attention following completion of these forms, they will be promptly communicated to the Agency.</a:t>
          </a:r>
        </a:p>
        <a:p>
          <a:pPr algn="l" rtl="0">
            <a:defRPr sz="1000"/>
          </a:pPr>
          <a:endParaRPr lang="en-US" sz="800" b="0" i="0" u="none" strike="noStrike" baseline="0">
            <a:solidFill>
              <a:srgbClr val="000000"/>
            </a:solidFill>
            <a:latin typeface="Times New Roman"/>
            <a:cs typeface="Times New Roman"/>
          </a:endParaRPr>
        </a:p>
        <a:p>
          <a:pPr algn="l" rtl="0">
            <a:defRPr sz="1000"/>
          </a:pPr>
          <a:endParaRPr lang="en-US" sz="800" b="0" i="0" u="none" strike="noStrike" baseline="0">
            <a:solidFill>
              <a:srgbClr val="000000"/>
            </a:solidFill>
            <a:latin typeface="Times New Roman"/>
            <a:cs typeface="Times New Roman"/>
          </a:endParaRPr>
        </a:p>
      </xdr:txBody>
    </xdr:sp>
    <xdr:clientData/>
  </xdr:twoCellAnchor>
  <xdr:twoCellAnchor>
    <xdr:from>
      <xdr:col>0</xdr:col>
      <xdr:colOff>304800</xdr:colOff>
      <xdr:row>246</xdr:row>
      <xdr:rowOff>45720</xdr:rowOff>
    </xdr:from>
    <xdr:to>
      <xdr:col>7</xdr:col>
      <xdr:colOff>434340</xdr:colOff>
      <xdr:row>251</xdr:row>
      <xdr:rowOff>7620</xdr:rowOff>
    </xdr:to>
    <xdr:sp macro="" textlink="" fLocksText="0">
      <xdr:nvSpPr>
        <xdr:cNvPr id="6162" name="Text 18"/>
        <xdr:cNvSpPr txBox="1">
          <a:spLocks noChangeArrowheads="1"/>
        </xdr:cNvSpPr>
      </xdr:nvSpPr>
      <xdr:spPr bwMode="auto">
        <a:xfrm>
          <a:off x="304800" y="35783520"/>
          <a:ext cx="7094220" cy="762000"/>
        </a:xfrm>
        <a:prstGeom prst="rect">
          <a:avLst/>
        </a:prstGeom>
        <a:solidFill>
          <a:srgbClr val="FFFFFF"/>
        </a:solidFill>
        <a:ln w="1">
          <a:solidFill>
            <a:schemeClr val="accent1">
              <a:lumMod val="75000"/>
            </a:schemeClr>
          </a:solidFill>
          <a:miter lim="800000"/>
          <a:headEnd/>
          <a:tailEnd/>
        </a:ln>
      </xdr:spPr>
    </xdr:sp>
    <xdr:clientData fLocksWithSheet="0"/>
  </xdr:twoCellAnchor>
  <mc:AlternateContent xmlns:mc="http://schemas.openxmlformats.org/markup-compatibility/2006">
    <mc:Choice xmlns:a14="http://schemas.microsoft.com/office/drawing/2010/main" Requires="a14">
      <xdr:twoCellAnchor editAs="oneCell">
        <xdr:from>
          <xdr:col>1</xdr:col>
          <xdr:colOff>19050</xdr:colOff>
          <xdr:row>13</xdr:row>
          <xdr:rowOff>152400</xdr:rowOff>
        </xdr:from>
        <xdr:to>
          <xdr:col>2</xdr:col>
          <xdr:colOff>19050</xdr:colOff>
          <xdr:row>15</xdr:row>
          <xdr:rowOff>38100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9525</xdr:rowOff>
        </xdr:from>
        <xdr:to>
          <xdr:col>2</xdr:col>
          <xdr:colOff>19050</xdr:colOff>
          <xdr:row>16</xdr:row>
          <xdr:rowOff>47625</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Rehabilitation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152400</xdr:rowOff>
        </xdr:from>
        <xdr:to>
          <xdr:col>3</xdr:col>
          <xdr:colOff>390525</xdr:colOff>
          <xdr:row>15</xdr:row>
          <xdr:rowOff>28575</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Family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152400</xdr:rowOff>
        </xdr:from>
        <xdr:to>
          <xdr:col>3</xdr:col>
          <xdr:colOff>390525</xdr:colOff>
          <xdr:row>16</xdr:row>
          <xdr:rowOff>28575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Senior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152400</xdr:rowOff>
        </xdr:from>
        <xdr:to>
          <xdr:col>4</xdr:col>
          <xdr:colOff>28575</xdr:colOff>
          <xdr:row>17</xdr:row>
          <xdr:rowOff>28575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Permanent Supportive Housing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0</xdr:rowOff>
        </xdr:from>
        <xdr:to>
          <xdr:col>5</xdr:col>
          <xdr:colOff>371475</xdr:colOff>
          <xdr:row>15</xdr:row>
          <xdr:rowOff>38100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Competitive 9%  Credits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152400</xdr:rowOff>
        </xdr:from>
        <xdr:to>
          <xdr:col>6</xdr:col>
          <xdr:colOff>133350</xdr:colOff>
          <xdr:row>16</xdr:row>
          <xdr:rowOff>28575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Non-Competitive 4% Credits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47625</xdr:rowOff>
        </xdr:from>
        <xdr:to>
          <xdr:col>1</xdr:col>
          <xdr:colOff>809625</xdr:colOff>
          <xdr:row>17</xdr:row>
          <xdr:rowOff>38100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Acquisition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9525</xdr:rowOff>
        </xdr:from>
        <xdr:to>
          <xdr:col>3</xdr:col>
          <xdr:colOff>152400</xdr:colOff>
          <xdr:row>18</xdr:row>
          <xdr:rowOff>9525</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 Purchase</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5"/>
  <sheetViews>
    <sheetView showGridLines="0" zoomScaleNormal="100" workbookViewId="0">
      <selection activeCell="N16" sqref="N16"/>
    </sheetView>
  </sheetViews>
  <sheetFormatPr defaultColWidth="9.33203125" defaultRowHeight="12.75"/>
  <cols>
    <col min="1" max="1" width="9.33203125" style="4" customWidth="1"/>
    <col min="2" max="16384" width="9.33203125" style="4"/>
  </cols>
  <sheetData>
    <row r="1" spans="1:12" ht="39" customHeight="1"/>
    <row r="2" spans="1:12" ht="18">
      <c r="A2" s="131" t="s">
        <v>191</v>
      </c>
      <c r="B2" s="131"/>
      <c r="C2" s="131"/>
      <c r="D2" s="131"/>
      <c r="E2" s="131"/>
      <c r="F2" s="131"/>
      <c r="G2" s="131"/>
      <c r="H2" s="131"/>
      <c r="I2" s="131"/>
      <c r="J2" s="131"/>
      <c r="K2" s="134"/>
      <c r="L2" s="134"/>
    </row>
    <row r="3" spans="1:12" ht="8.25" customHeight="1">
      <c r="A3" s="132"/>
      <c r="B3" s="5"/>
      <c r="C3" s="5"/>
      <c r="D3" s="5"/>
      <c r="E3" s="5"/>
      <c r="F3" s="5"/>
      <c r="G3" s="5"/>
      <c r="H3" s="5"/>
      <c r="I3" s="5"/>
      <c r="J3" s="5"/>
    </row>
    <row r="4" spans="1:12" ht="56.25" customHeight="1">
      <c r="A4" s="340" t="s">
        <v>366</v>
      </c>
      <c r="B4" s="340"/>
      <c r="C4" s="340"/>
      <c r="D4" s="340"/>
      <c r="E4" s="340"/>
      <c r="F4" s="340"/>
      <c r="G4" s="340"/>
      <c r="H4" s="340"/>
      <c r="I4" s="340"/>
      <c r="J4" s="340"/>
    </row>
    <row r="5" spans="1:12" ht="9.75" customHeight="1">
      <c r="A5" s="5"/>
      <c r="B5" s="5"/>
      <c r="C5" s="5"/>
      <c r="D5" s="5"/>
      <c r="E5" s="5"/>
      <c r="F5" s="5"/>
      <c r="G5" s="5"/>
      <c r="H5" s="5"/>
      <c r="I5" s="5"/>
      <c r="J5" s="5"/>
    </row>
    <row r="6" spans="1:12" ht="29.25" customHeight="1">
      <c r="A6" s="340" t="s">
        <v>367</v>
      </c>
      <c r="B6" s="340"/>
      <c r="C6" s="340"/>
      <c r="D6" s="340"/>
      <c r="E6" s="340"/>
      <c r="F6" s="340"/>
      <c r="G6" s="340"/>
      <c r="H6" s="340"/>
      <c r="I6" s="340"/>
      <c r="J6" s="340"/>
    </row>
    <row r="7" spans="1:12" ht="9.75" customHeight="1">
      <c r="A7" s="5"/>
      <c r="B7" s="5"/>
      <c r="C7" s="5"/>
      <c r="D7" s="5"/>
      <c r="E7" s="5"/>
      <c r="F7" s="5"/>
      <c r="G7" s="5"/>
      <c r="H7" s="5"/>
      <c r="I7" s="5"/>
      <c r="J7" s="5"/>
    </row>
    <row r="8" spans="1:12" ht="17.25" customHeight="1">
      <c r="A8" s="340" t="s">
        <v>320</v>
      </c>
      <c r="B8" s="340"/>
      <c r="C8" s="340"/>
      <c r="D8" s="340"/>
      <c r="E8" s="340"/>
      <c r="F8" s="340"/>
      <c r="G8" s="340"/>
      <c r="H8" s="340"/>
      <c r="I8" s="340"/>
      <c r="J8" s="340"/>
    </row>
    <row r="9" spans="1:12" ht="29.25" customHeight="1">
      <c r="A9" s="341" t="s">
        <v>368</v>
      </c>
      <c r="B9" s="341"/>
      <c r="C9" s="341"/>
      <c r="D9" s="341"/>
      <c r="E9" s="341"/>
      <c r="F9" s="341"/>
      <c r="G9" s="341"/>
      <c r="H9" s="341"/>
      <c r="I9" s="341"/>
      <c r="J9" s="341"/>
    </row>
    <row r="10" spans="1:12" ht="14.25">
      <c r="A10" s="133" t="s">
        <v>322</v>
      </c>
      <c r="B10" s="133"/>
      <c r="C10" s="133"/>
      <c r="D10" s="133"/>
      <c r="E10" s="133"/>
      <c r="F10" s="133"/>
      <c r="G10" s="133"/>
      <c r="H10" s="133"/>
      <c r="I10" s="133"/>
      <c r="J10" s="133"/>
    </row>
    <row r="11" spans="1:12" ht="9.75" customHeight="1">
      <c r="A11" s="5"/>
      <c r="B11" s="5"/>
      <c r="C11" s="6"/>
      <c r="D11" s="6"/>
      <c r="E11" s="6"/>
      <c r="F11" s="6"/>
      <c r="G11" s="6"/>
      <c r="H11" s="6"/>
      <c r="I11" s="5"/>
      <c r="J11" s="5"/>
    </row>
    <row r="12" spans="1:12" ht="30" customHeight="1">
      <c r="A12" s="340" t="s">
        <v>321</v>
      </c>
      <c r="B12" s="340"/>
      <c r="C12" s="340"/>
      <c r="D12" s="340"/>
      <c r="E12" s="340"/>
      <c r="F12" s="340"/>
      <c r="G12" s="340"/>
      <c r="H12" s="340"/>
      <c r="I12" s="340"/>
      <c r="J12" s="340"/>
    </row>
    <row r="13" spans="1:12" ht="14.25">
      <c r="A13" s="5"/>
      <c r="B13" s="5"/>
      <c r="C13" s="6"/>
      <c r="D13" s="6"/>
      <c r="E13" s="6"/>
      <c r="F13" s="6"/>
      <c r="G13" s="6"/>
      <c r="H13" s="6"/>
      <c r="I13" s="5"/>
      <c r="J13" s="5"/>
    </row>
    <row r="14" spans="1:12" s="136" customFormat="1" ht="15">
      <c r="A14" s="135" t="s">
        <v>369</v>
      </c>
      <c r="B14" s="135"/>
      <c r="C14" s="135"/>
      <c r="D14" s="135"/>
      <c r="E14" s="135"/>
      <c r="F14" s="135"/>
      <c r="G14" s="135"/>
      <c r="H14" s="135"/>
      <c r="I14" s="135"/>
      <c r="J14" s="135"/>
    </row>
    <row r="15" spans="1:12" ht="64.5" customHeight="1">
      <c r="A15" s="339" t="s">
        <v>370</v>
      </c>
      <c r="B15" s="339"/>
      <c r="C15" s="339"/>
      <c r="D15" s="339"/>
      <c r="E15" s="339"/>
      <c r="F15" s="339"/>
      <c r="G15" s="339"/>
      <c r="H15" s="339"/>
      <c r="I15" s="339"/>
      <c r="J15" s="339"/>
    </row>
    <row r="16" spans="1:12" ht="132.75" customHeight="1">
      <c r="A16" s="339" t="s">
        <v>371</v>
      </c>
      <c r="B16" s="339"/>
      <c r="C16" s="339"/>
      <c r="D16" s="339"/>
      <c r="E16" s="339"/>
      <c r="F16" s="339"/>
      <c r="G16" s="339"/>
      <c r="H16" s="339"/>
      <c r="I16" s="339"/>
      <c r="J16" s="339"/>
    </row>
    <row r="17" spans="1:10" ht="14.25" customHeight="1">
      <c r="B17" s="5"/>
      <c r="C17" s="5"/>
      <c r="D17" s="5"/>
      <c r="E17" s="5"/>
      <c r="F17" s="5"/>
      <c r="G17" s="5"/>
      <c r="H17" s="5"/>
      <c r="I17" s="5"/>
      <c r="J17" s="5"/>
    </row>
    <row r="18" spans="1:10" ht="14.25">
      <c r="A18" s="5"/>
      <c r="B18" s="5"/>
      <c r="C18" s="5"/>
      <c r="D18" s="5"/>
      <c r="E18" s="5"/>
      <c r="F18" s="5"/>
      <c r="G18" s="5"/>
      <c r="H18" s="5"/>
      <c r="I18" s="5"/>
      <c r="J18" s="5"/>
    </row>
    <row r="19" spans="1:10" ht="14.25">
      <c r="A19" s="5"/>
      <c r="B19" s="5"/>
      <c r="C19" s="5"/>
      <c r="D19" s="5"/>
      <c r="E19" s="5"/>
      <c r="F19" s="5"/>
      <c r="G19" s="5"/>
      <c r="H19" s="5"/>
      <c r="I19" s="5"/>
      <c r="J19" s="5"/>
    </row>
    <row r="20" spans="1:10" ht="14.25">
      <c r="A20" s="5"/>
      <c r="B20" s="5"/>
      <c r="C20" s="5"/>
      <c r="D20" s="5"/>
      <c r="E20" s="5"/>
      <c r="F20" s="5"/>
      <c r="G20" s="5"/>
      <c r="H20" s="5"/>
      <c r="I20" s="5"/>
      <c r="J20" s="5"/>
    </row>
    <row r="21" spans="1:10" ht="14.25">
      <c r="A21" s="5"/>
      <c r="B21" s="5"/>
      <c r="C21" s="5"/>
      <c r="D21" s="5"/>
      <c r="E21" s="5"/>
      <c r="F21" s="5"/>
      <c r="G21" s="5"/>
      <c r="H21" s="5"/>
      <c r="I21" s="5"/>
      <c r="J21" s="5"/>
    </row>
    <row r="22" spans="1:10" ht="14.25">
      <c r="A22" s="5"/>
      <c r="B22" s="5"/>
      <c r="C22" s="5"/>
      <c r="D22" s="5"/>
      <c r="E22" s="5"/>
      <c r="F22" s="5"/>
      <c r="G22" s="5"/>
      <c r="H22" s="5"/>
      <c r="I22" s="5"/>
      <c r="J22" s="5"/>
    </row>
    <row r="23" spans="1:10" ht="14.25">
      <c r="A23" s="5"/>
      <c r="B23" s="5"/>
      <c r="C23" s="5"/>
      <c r="D23" s="5"/>
      <c r="E23" s="5"/>
      <c r="F23" s="5"/>
      <c r="G23" s="5"/>
      <c r="H23" s="5"/>
      <c r="I23" s="5"/>
      <c r="J23" s="5"/>
    </row>
    <row r="24" spans="1:10" ht="14.25">
      <c r="A24" s="5"/>
      <c r="B24" s="5"/>
      <c r="C24" s="5"/>
      <c r="D24" s="5"/>
      <c r="E24" s="5"/>
      <c r="F24" s="5"/>
      <c r="G24" s="5"/>
      <c r="H24" s="5"/>
      <c r="I24" s="5"/>
      <c r="J24" s="5"/>
    </row>
    <row r="25" spans="1:10" ht="14.25">
      <c r="A25" s="5"/>
      <c r="B25" s="5"/>
      <c r="C25" s="5"/>
      <c r="D25" s="5"/>
      <c r="E25" s="5"/>
      <c r="F25" s="5"/>
      <c r="G25" s="5"/>
      <c r="H25" s="5"/>
      <c r="I25" s="5"/>
      <c r="J25" s="5"/>
    </row>
  </sheetData>
  <mergeCells count="7">
    <mergeCell ref="A15:J15"/>
    <mergeCell ref="A16:J16"/>
    <mergeCell ref="A8:J8"/>
    <mergeCell ref="A4:J4"/>
    <mergeCell ref="A9:J9"/>
    <mergeCell ref="A12:J12"/>
    <mergeCell ref="A6:J6"/>
  </mergeCells>
  <phoneticPr fontId="0" type="noConversion"/>
  <printOptions gridLinesSet="0"/>
  <pageMargins left="0.25" right="0.25" top="0.75" bottom="0.75" header="0.3" footer="0.3"/>
  <pageSetup orientation="portrait" r:id="rId1"/>
  <headerFooter scaleWithDoc="0" alignWithMargins="0">
    <oddFooter>&amp;C
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76"/>
  <sheetViews>
    <sheetView showGridLines="0" zoomScaleNormal="100" workbookViewId="0">
      <selection activeCell="G30" sqref="G30"/>
    </sheetView>
  </sheetViews>
  <sheetFormatPr defaultColWidth="9.33203125" defaultRowHeight="12.75"/>
  <cols>
    <col min="1" max="1" width="47.83203125" style="208" customWidth="1"/>
    <col min="2" max="2" width="21.1640625" style="315" customWidth="1"/>
    <col min="3" max="3" width="9.33203125" style="315"/>
    <col min="4" max="4" width="16.6640625" style="315" customWidth="1"/>
    <col min="5" max="16384" width="9.33203125" style="315"/>
  </cols>
  <sheetData>
    <row r="1" spans="1:5" s="312" customFormat="1" ht="14.25" customHeight="1">
      <c r="A1" s="245" t="s">
        <v>364</v>
      </c>
      <c r="B1" s="245"/>
      <c r="C1" s="245"/>
      <c r="D1" s="245"/>
      <c r="E1" s="311"/>
    </row>
    <row r="2" spans="1:5">
      <c r="A2" s="313"/>
      <c r="B2" s="314"/>
    </row>
    <row r="3" spans="1:5" ht="15.75">
      <c r="A3" s="316" t="s">
        <v>194</v>
      </c>
      <c r="B3" s="317"/>
    </row>
    <row r="4" spans="1:5">
      <c r="A4" s="318"/>
      <c r="B4" s="319"/>
    </row>
    <row r="5" spans="1:5">
      <c r="A5" s="320" t="s">
        <v>195</v>
      </c>
      <c r="B5" s="321"/>
    </row>
    <row r="6" spans="1:5">
      <c r="A6" s="320" t="s">
        <v>196</v>
      </c>
      <c r="B6" s="321"/>
    </row>
    <row r="7" spans="1:5">
      <c r="A7" s="320" t="s">
        <v>197</v>
      </c>
      <c r="B7" s="321"/>
    </row>
    <row r="8" spans="1:5">
      <c r="A8" s="320" t="s">
        <v>198</v>
      </c>
      <c r="B8" s="321"/>
    </row>
    <row r="9" spans="1:5">
      <c r="A9" s="320" t="s">
        <v>199</v>
      </c>
      <c r="B9" s="321"/>
    </row>
    <row r="10" spans="1:5">
      <c r="A10" s="320" t="s">
        <v>200</v>
      </c>
      <c r="B10" s="321"/>
    </row>
    <row r="11" spans="1:5">
      <c r="A11" s="320" t="s">
        <v>201</v>
      </c>
      <c r="B11" s="321"/>
    </row>
    <row r="12" spans="1:5">
      <c r="A12" s="320" t="s">
        <v>202</v>
      </c>
      <c r="B12" s="321"/>
    </row>
    <row r="13" spans="1:5">
      <c r="A13" s="320" t="s">
        <v>203</v>
      </c>
      <c r="B13" s="321"/>
    </row>
    <row r="14" spans="1:5">
      <c r="A14" s="320" t="s">
        <v>204</v>
      </c>
      <c r="B14" s="321"/>
    </row>
    <row r="15" spans="1:5">
      <c r="A15" s="320" t="s">
        <v>205</v>
      </c>
      <c r="B15" s="321"/>
    </row>
    <row r="16" spans="1:5">
      <c r="A16" s="320" t="s">
        <v>206</v>
      </c>
      <c r="B16" s="321"/>
    </row>
    <row r="17" spans="1:2">
      <c r="A17" s="322" t="s">
        <v>207</v>
      </c>
      <c r="B17" s="321"/>
    </row>
    <row r="18" spans="1:2">
      <c r="A18" s="322" t="s">
        <v>207</v>
      </c>
      <c r="B18" s="321"/>
    </row>
    <row r="19" spans="1:2">
      <c r="A19" s="322" t="s">
        <v>207</v>
      </c>
      <c r="B19" s="321"/>
    </row>
    <row r="20" spans="1:2">
      <c r="A20" s="323" t="s">
        <v>208</v>
      </c>
      <c r="B20" s="324">
        <f>SUM(B5:B19)</f>
        <v>0</v>
      </c>
    </row>
    <row r="21" spans="1:2">
      <c r="A21" s="325"/>
      <c r="B21" s="326"/>
    </row>
    <row r="22" spans="1:2" ht="15.75">
      <c r="A22" s="316" t="s">
        <v>209</v>
      </c>
      <c r="B22" s="317"/>
    </row>
    <row r="23" spans="1:2" ht="15.75">
      <c r="A23" s="327"/>
      <c r="B23" s="317"/>
    </row>
    <row r="24" spans="1:2">
      <c r="A24" s="320" t="s">
        <v>210</v>
      </c>
      <c r="B24" s="321"/>
    </row>
    <row r="25" spans="1:2">
      <c r="A25" s="320" t="s">
        <v>211</v>
      </c>
      <c r="B25" s="321"/>
    </row>
    <row r="26" spans="1:2">
      <c r="A26" s="320" t="s">
        <v>212</v>
      </c>
      <c r="B26" s="321"/>
    </row>
    <row r="27" spans="1:2">
      <c r="A27" s="320" t="s">
        <v>213</v>
      </c>
      <c r="B27" s="321"/>
    </row>
    <row r="28" spans="1:2">
      <c r="A28" s="320" t="s">
        <v>214</v>
      </c>
      <c r="B28" s="321"/>
    </row>
    <row r="29" spans="1:2">
      <c r="A29" s="322" t="s">
        <v>207</v>
      </c>
      <c r="B29" s="321"/>
    </row>
    <row r="30" spans="1:2">
      <c r="A30" s="322" t="s">
        <v>207</v>
      </c>
      <c r="B30" s="321"/>
    </row>
    <row r="31" spans="1:2">
      <c r="A31" s="323" t="s">
        <v>215</v>
      </c>
      <c r="B31" s="324">
        <f>SUM(B24:B30)</f>
        <v>0</v>
      </c>
    </row>
    <row r="32" spans="1:2">
      <c r="A32" s="160"/>
      <c r="B32" s="326"/>
    </row>
    <row r="33" spans="1:2" ht="15.75">
      <c r="A33" s="316" t="s">
        <v>365</v>
      </c>
      <c r="B33" s="317"/>
    </row>
    <row r="34" spans="1:2" ht="15.75">
      <c r="A34" s="327"/>
      <c r="B34" s="317"/>
    </row>
    <row r="35" spans="1:2">
      <c r="A35" s="320" t="s">
        <v>216</v>
      </c>
      <c r="B35" s="321"/>
    </row>
    <row r="36" spans="1:2">
      <c r="A36" s="320" t="s">
        <v>217</v>
      </c>
      <c r="B36" s="321"/>
    </row>
    <row r="37" spans="1:2">
      <c r="A37" s="320" t="s">
        <v>218</v>
      </c>
      <c r="B37" s="321"/>
    </row>
    <row r="38" spans="1:2">
      <c r="A38" s="320" t="s">
        <v>219</v>
      </c>
      <c r="B38" s="321"/>
    </row>
    <row r="39" spans="1:2">
      <c r="A39" s="320" t="s">
        <v>220</v>
      </c>
      <c r="B39" s="321"/>
    </row>
    <row r="40" spans="1:2">
      <c r="A40" s="320" t="s">
        <v>221</v>
      </c>
      <c r="B40" s="321"/>
    </row>
    <row r="41" spans="1:2">
      <c r="A41" s="320" t="s">
        <v>222</v>
      </c>
      <c r="B41" s="321"/>
    </row>
    <row r="42" spans="1:2">
      <c r="A42" s="320" t="s">
        <v>190</v>
      </c>
      <c r="B42" s="321"/>
    </row>
    <row r="43" spans="1:2">
      <c r="A43" s="320" t="s">
        <v>223</v>
      </c>
      <c r="B43" s="321"/>
    </row>
    <row r="44" spans="1:2">
      <c r="A44" s="320" t="s">
        <v>224</v>
      </c>
      <c r="B44" s="321"/>
    </row>
    <row r="45" spans="1:2">
      <c r="A45" s="320" t="s">
        <v>225</v>
      </c>
      <c r="B45" s="321"/>
    </row>
    <row r="46" spans="1:2">
      <c r="A46" s="320" t="s">
        <v>226</v>
      </c>
      <c r="B46" s="321"/>
    </row>
    <row r="47" spans="1:2">
      <c r="A47" s="320" t="s">
        <v>227</v>
      </c>
      <c r="B47" s="321"/>
    </row>
    <row r="48" spans="1:2">
      <c r="A48" s="322" t="s">
        <v>207</v>
      </c>
      <c r="B48" s="321"/>
    </row>
    <row r="49" spans="1:2">
      <c r="A49" s="322" t="s">
        <v>207</v>
      </c>
      <c r="B49" s="321"/>
    </row>
    <row r="50" spans="1:2">
      <c r="A50" s="322" t="s">
        <v>207</v>
      </c>
      <c r="B50" s="321"/>
    </row>
    <row r="51" spans="1:2">
      <c r="A51" s="322" t="s">
        <v>207</v>
      </c>
      <c r="B51" s="321"/>
    </row>
    <row r="52" spans="1:2">
      <c r="A52" s="323" t="s">
        <v>228</v>
      </c>
      <c r="B52" s="324">
        <f>SUM(B35:B51)</f>
        <v>0</v>
      </c>
    </row>
    <row r="53" spans="1:2">
      <c r="A53" s="325"/>
      <c r="B53" s="326"/>
    </row>
    <row r="54" spans="1:2">
      <c r="A54" s="316" t="s">
        <v>229</v>
      </c>
      <c r="B54" s="319"/>
    </row>
    <row r="55" spans="1:2">
      <c r="A55" s="160"/>
      <c r="B55" s="326"/>
    </row>
    <row r="56" spans="1:2">
      <c r="A56" s="320" t="s">
        <v>235</v>
      </c>
      <c r="B56" s="321"/>
    </row>
    <row r="57" spans="1:2">
      <c r="A57" s="320" t="s">
        <v>236</v>
      </c>
      <c r="B57" s="321"/>
    </row>
    <row r="58" spans="1:2">
      <c r="A58" s="320" t="s">
        <v>240</v>
      </c>
      <c r="B58" s="321"/>
    </row>
    <row r="59" spans="1:2">
      <c r="A59" s="320" t="s">
        <v>237</v>
      </c>
      <c r="B59" s="321"/>
    </row>
    <row r="60" spans="1:2">
      <c r="A60" s="320" t="s">
        <v>238</v>
      </c>
      <c r="B60" s="321"/>
    </row>
    <row r="61" spans="1:2">
      <c r="A61" s="320" t="s">
        <v>241</v>
      </c>
      <c r="B61" s="321"/>
    </row>
    <row r="62" spans="1:2">
      <c r="A62" s="320" t="s">
        <v>242</v>
      </c>
      <c r="B62" s="321"/>
    </row>
    <row r="63" spans="1:2">
      <c r="A63" s="322" t="s">
        <v>207</v>
      </c>
      <c r="B63" s="321"/>
    </row>
    <row r="64" spans="1:2">
      <c r="A64" s="322" t="s">
        <v>207</v>
      </c>
      <c r="B64" s="321"/>
    </row>
    <row r="65" spans="1:2">
      <c r="A65" s="322" t="s">
        <v>207</v>
      </c>
      <c r="B65" s="321"/>
    </row>
    <row r="66" spans="1:2">
      <c r="A66" s="323" t="s">
        <v>230</v>
      </c>
      <c r="B66" s="324">
        <f>SUM(B56:B65)</f>
        <v>0</v>
      </c>
    </row>
    <row r="67" spans="1:2">
      <c r="A67" s="325"/>
      <c r="B67" s="326"/>
    </row>
    <row r="68" spans="1:2">
      <c r="A68" s="316" t="s">
        <v>231</v>
      </c>
      <c r="B68" s="319"/>
    </row>
    <row r="69" spans="1:2">
      <c r="A69" s="160"/>
      <c r="B69" s="326"/>
    </row>
    <row r="70" spans="1:2">
      <c r="A70" s="320" t="s">
        <v>232</v>
      </c>
      <c r="B70" s="321"/>
    </row>
    <row r="71" spans="1:2">
      <c r="A71" s="322" t="s">
        <v>207</v>
      </c>
      <c r="B71" s="321"/>
    </row>
    <row r="72" spans="1:2">
      <c r="A72" s="322" t="s">
        <v>207</v>
      </c>
      <c r="B72" s="321"/>
    </row>
    <row r="73" spans="1:2">
      <c r="A73" s="323" t="s">
        <v>233</v>
      </c>
      <c r="B73" s="324">
        <f>SUM(B70:B72)</f>
        <v>0</v>
      </c>
    </row>
    <row r="74" spans="1:2">
      <c r="A74" s="325"/>
      <c r="B74" s="328"/>
    </row>
    <row r="75" spans="1:2" ht="22.5" customHeight="1">
      <c r="A75" s="329" t="s">
        <v>234</v>
      </c>
      <c r="B75" s="324">
        <f>SUM(B20,B31,B52,B66,B73)</f>
        <v>0</v>
      </c>
    </row>
    <row r="76" spans="1:2">
      <c r="A76" s="323"/>
      <c r="B76" s="328"/>
    </row>
  </sheetData>
  <sheetProtection algorithmName="SHA-512" hashValue="nVf8AiVQwU7eRs4hYFcJTk5emfNmb8T/PWnK6IM1/Ur2C+q7ez9FKCnJXyf5Y6tFgHx3qIs1djKLegHGoowmzg==" saltValue="0Y/y8TKLBoVjxRbtg5NRXQ==" spinCount="100000" sheet="1" objects="1" scenarios="1"/>
  <phoneticPr fontId="4" type="noConversion"/>
  <pageMargins left="0.25" right="0.25" top="0.75" bottom="0.75" header="0.3" footer="0.3"/>
  <pageSetup scale="96" orientation="portrait" r:id="rId1"/>
  <headerFooter scaleWithDoc="0" alignWithMargins="0">
    <oddFooter>&amp;C
Page &amp;P of &amp;N</oddFooter>
  </headerFooter>
  <rowBreaks count="1" manualBreakCount="1">
    <brk id="5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58"/>
  <sheetViews>
    <sheetView showGridLines="0" zoomScaleNormal="100" workbookViewId="0">
      <selection activeCell="E34" sqref="E34"/>
    </sheetView>
  </sheetViews>
  <sheetFormatPr defaultColWidth="8.83203125" defaultRowHeight="12.75"/>
  <cols>
    <col min="1" max="1" width="12.33203125" style="302" customWidth="1"/>
    <col min="2" max="2" width="5.6640625" style="302" customWidth="1"/>
    <col min="3" max="3" width="18" style="302" customWidth="1"/>
    <col min="4" max="4" width="8.83203125" style="302"/>
    <col min="5" max="5" width="8.6640625" style="302" customWidth="1"/>
    <col min="6" max="6" width="24.83203125" style="302" customWidth="1"/>
    <col min="7" max="7" width="6" style="302" customWidth="1"/>
    <col min="8" max="8" width="15.6640625" style="302" customWidth="1"/>
    <col min="9" max="16384" width="8.83203125" style="302"/>
  </cols>
  <sheetData>
    <row r="1" spans="1:10" ht="14.25">
      <c r="A1" s="245" t="s">
        <v>164</v>
      </c>
      <c r="B1" s="245"/>
      <c r="C1" s="245"/>
      <c r="D1" s="245"/>
      <c r="E1" s="245"/>
      <c r="F1" s="245"/>
      <c r="G1" s="245"/>
      <c r="H1" s="245"/>
      <c r="I1" s="245"/>
      <c r="J1" s="245"/>
    </row>
    <row r="2" spans="1:10">
      <c r="A2" s="315"/>
      <c r="B2" s="315"/>
      <c r="C2" s="315"/>
      <c r="D2" s="315"/>
      <c r="E2" s="315"/>
      <c r="F2" s="315"/>
      <c r="G2" s="315"/>
      <c r="H2" s="315"/>
      <c r="I2" s="315"/>
      <c r="J2" s="315"/>
    </row>
    <row r="3" spans="1:10">
      <c r="A3" s="208" t="s">
        <v>382</v>
      </c>
      <c r="B3" s="315"/>
      <c r="C3" s="315"/>
      <c r="D3" s="315"/>
      <c r="E3" s="315"/>
      <c r="F3" s="315"/>
      <c r="G3" s="315"/>
      <c r="H3" s="315"/>
      <c r="I3" s="315"/>
      <c r="J3" s="315"/>
    </row>
    <row r="4" spans="1:10">
      <c r="A4" s="330"/>
      <c r="B4" s="315"/>
      <c r="C4" s="315"/>
      <c r="D4" s="315"/>
      <c r="E4" s="315"/>
      <c r="F4" s="315"/>
      <c r="G4" s="315"/>
      <c r="H4" s="315"/>
      <c r="I4" s="315"/>
      <c r="J4" s="315"/>
    </row>
    <row r="5" spans="1:10">
      <c r="A5" s="315"/>
      <c r="B5" s="315"/>
      <c r="C5" s="315"/>
      <c r="D5" s="315"/>
      <c r="E5" s="315"/>
      <c r="F5" s="315"/>
      <c r="G5" s="315"/>
      <c r="H5" s="315"/>
      <c r="I5" s="315"/>
      <c r="J5" s="315"/>
    </row>
    <row r="6" spans="1:10">
      <c r="A6" s="315" t="s">
        <v>249</v>
      </c>
      <c r="B6" s="315"/>
      <c r="C6" s="315"/>
      <c r="D6" s="315"/>
      <c r="E6" s="315"/>
      <c r="F6" s="315"/>
      <c r="G6" s="315"/>
      <c r="H6" s="315"/>
      <c r="I6" s="315"/>
      <c r="J6" s="315"/>
    </row>
    <row r="7" spans="1:10">
      <c r="A7" s="315" t="s">
        <v>250</v>
      </c>
      <c r="B7" s="315"/>
      <c r="C7" s="315"/>
      <c r="D7" s="359">
        <f>'Cost Forms (A-L)'!B26</f>
        <v>0</v>
      </c>
      <c r="E7" s="359"/>
      <c r="F7" s="359"/>
      <c r="G7" s="315" t="s">
        <v>251</v>
      </c>
      <c r="H7" s="315"/>
      <c r="I7" s="315"/>
      <c r="J7" s="315"/>
    </row>
    <row r="8" spans="1:10">
      <c r="A8" s="360">
        <f>'Cost Forms (A-L)'!B6</f>
        <v>0</v>
      </c>
      <c r="B8" s="360"/>
      <c r="C8" s="360"/>
      <c r="D8" s="315" t="s">
        <v>252</v>
      </c>
      <c r="E8" s="315"/>
      <c r="F8" s="331"/>
      <c r="G8" s="315" t="s">
        <v>253</v>
      </c>
      <c r="H8" s="315"/>
      <c r="I8" s="315"/>
      <c r="J8" s="315"/>
    </row>
    <row r="9" spans="1:10">
      <c r="A9" s="315" t="s">
        <v>254</v>
      </c>
      <c r="B9" s="315"/>
      <c r="C9" s="315"/>
      <c r="D9" s="315"/>
      <c r="E9" s="315"/>
      <c r="F9" s="315"/>
      <c r="G9" s="315"/>
      <c r="H9" s="315"/>
      <c r="I9" s="315"/>
      <c r="J9" s="315"/>
    </row>
    <row r="10" spans="1:10">
      <c r="A10" s="315"/>
      <c r="B10" s="315"/>
      <c r="C10" s="315"/>
      <c r="D10" s="315"/>
      <c r="E10" s="315"/>
      <c r="F10" s="315"/>
      <c r="G10" s="315"/>
      <c r="H10" s="315"/>
      <c r="I10" s="315"/>
      <c r="J10" s="315"/>
    </row>
    <row r="11" spans="1:10">
      <c r="A11" s="315" t="s">
        <v>255</v>
      </c>
      <c r="B11" s="315"/>
      <c r="C11" s="315"/>
      <c r="D11" s="315"/>
      <c r="E11" s="315"/>
      <c r="F11" s="315"/>
      <c r="G11" s="315"/>
      <c r="H11" s="315"/>
      <c r="I11" s="315"/>
      <c r="J11" s="315"/>
    </row>
    <row r="12" spans="1:10">
      <c r="A12" s="315" t="s">
        <v>256</v>
      </c>
      <c r="B12" s="315"/>
      <c r="C12" s="315"/>
      <c r="D12" s="315"/>
      <c r="E12" s="315"/>
      <c r="F12" s="315"/>
      <c r="G12" s="315"/>
      <c r="H12" s="315"/>
      <c r="I12" s="315"/>
      <c r="J12" s="315"/>
    </row>
    <row r="13" spans="1:10">
      <c r="A13" s="315" t="s">
        <v>258</v>
      </c>
      <c r="B13" s="315"/>
      <c r="C13" s="315"/>
      <c r="D13" s="315"/>
      <c r="E13" s="315"/>
      <c r="F13" s="315"/>
      <c r="G13" s="315"/>
      <c r="H13" s="315"/>
      <c r="I13" s="315"/>
      <c r="J13" s="315"/>
    </row>
    <row r="14" spans="1:10">
      <c r="A14" s="315" t="s">
        <v>259</v>
      </c>
      <c r="B14" s="315"/>
      <c r="C14" s="315"/>
      <c r="D14" s="315"/>
      <c r="E14" s="315"/>
      <c r="F14" s="315"/>
      <c r="G14" s="315"/>
      <c r="H14" s="315"/>
      <c r="I14" s="315"/>
      <c r="J14" s="315"/>
    </row>
    <row r="15" spans="1:10">
      <c r="A15" s="315" t="s">
        <v>257</v>
      </c>
      <c r="B15" s="315"/>
      <c r="C15" s="315"/>
      <c r="D15" s="315"/>
      <c r="E15" s="315"/>
      <c r="F15" s="315"/>
      <c r="G15" s="315"/>
      <c r="H15" s="315"/>
      <c r="I15" s="315"/>
      <c r="J15" s="315"/>
    </row>
    <row r="16" spans="1:10">
      <c r="A16" s="315" t="s">
        <v>260</v>
      </c>
      <c r="B16" s="315"/>
      <c r="C16" s="315"/>
      <c r="D16" s="315"/>
      <c r="E16" s="315"/>
      <c r="F16" s="315"/>
      <c r="G16" s="315"/>
      <c r="H16" s="315"/>
      <c r="I16" s="315"/>
      <c r="J16" s="315"/>
    </row>
    <row r="17" spans="1:10">
      <c r="A17" s="315"/>
      <c r="B17" s="315"/>
      <c r="C17" s="315"/>
      <c r="D17" s="315"/>
      <c r="E17" s="315"/>
      <c r="F17" s="315"/>
      <c r="G17" s="315"/>
      <c r="H17" s="315"/>
      <c r="I17" s="315"/>
      <c r="J17" s="315"/>
    </row>
    <row r="18" spans="1:10">
      <c r="A18" s="315" t="s">
        <v>261</v>
      </c>
      <c r="B18" s="315"/>
      <c r="C18" s="315"/>
      <c r="D18" s="315"/>
      <c r="E18" s="315"/>
      <c r="F18" s="315"/>
      <c r="G18" s="315"/>
      <c r="H18" s="315"/>
      <c r="I18" s="315"/>
      <c r="J18" s="315"/>
    </row>
    <row r="19" spans="1:10">
      <c r="A19" s="315" t="s">
        <v>262</v>
      </c>
      <c r="B19" s="315"/>
      <c r="C19" s="315"/>
      <c r="D19" s="315"/>
      <c r="E19" s="315"/>
      <c r="F19" s="315"/>
      <c r="G19" s="315"/>
      <c r="H19" s="315"/>
      <c r="I19" s="315"/>
      <c r="J19" s="315"/>
    </row>
    <row r="20" spans="1:10">
      <c r="A20" s="315" t="s">
        <v>263</v>
      </c>
      <c r="B20" s="315"/>
      <c r="C20" s="315"/>
      <c r="D20" s="315"/>
      <c r="E20" s="315"/>
      <c r="F20" s="315"/>
      <c r="G20" s="315"/>
      <c r="H20" s="315"/>
      <c r="I20" s="315"/>
      <c r="J20" s="315"/>
    </row>
    <row r="21" spans="1:10">
      <c r="A21" s="315" t="s">
        <v>264</v>
      </c>
      <c r="B21" s="315"/>
      <c r="C21" s="315"/>
      <c r="D21" s="315"/>
      <c r="E21" s="315"/>
      <c r="F21" s="315"/>
      <c r="G21" s="315"/>
      <c r="H21" s="315"/>
      <c r="I21" s="315"/>
      <c r="J21" s="315"/>
    </row>
    <row r="22" spans="1:10">
      <c r="A22" s="315"/>
      <c r="B22" s="315"/>
      <c r="C22" s="315"/>
      <c r="D22" s="315"/>
      <c r="E22" s="315"/>
      <c r="F22" s="315"/>
      <c r="G22" s="315"/>
      <c r="H22" s="315"/>
      <c r="I22" s="315"/>
      <c r="J22" s="315"/>
    </row>
    <row r="23" spans="1:10">
      <c r="A23" s="315" t="s">
        <v>265</v>
      </c>
      <c r="B23" s="315"/>
      <c r="C23" s="315"/>
      <c r="D23" s="315"/>
      <c r="E23" s="315"/>
      <c r="F23" s="315"/>
      <c r="G23" s="315"/>
      <c r="H23" s="315"/>
      <c r="I23" s="315"/>
      <c r="J23" s="315"/>
    </row>
    <row r="24" spans="1:10" ht="15">
      <c r="A24" s="362">
        <f>'Cost Forms (A-L)'!B133</f>
        <v>0</v>
      </c>
      <c r="B24" s="362"/>
      <c r="C24" s="315" t="s">
        <v>266</v>
      </c>
      <c r="D24" s="361">
        <f>SUM('Cost Forms (A-L)'!C133:E133)</f>
        <v>0</v>
      </c>
      <c r="E24" s="361"/>
      <c r="F24" s="315" t="s">
        <v>267</v>
      </c>
      <c r="G24" s="315"/>
      <c r="H24" s="363"/>
      <c r="I24" s="364"/>
      <c r="J24" s="315"/>
    </row>
    <row r="25" spans="1:10">
      <c r="A25" s="315" t="s">
        <v>268</v>
      </c>
      <c r="B25" s="315"/>
      <c r="C25" s="315"/>
      <c r="D25" s="315"/>
      <c r="E25" s="315"/>
      <c r="F25" s="315"/>
      <c r="G25" s="315"/>
      <c r="H25" s="315"/>
      <c r="I25" s="315"/>
      <c r="J25" s="315"/>
    </row>
    <row r="26" spans="1:10">
      <c r="A26" s="315"/>
      <c r="B26" s="315"/>
      <c r="C26" s="315"/>
      <c r="D26" s="315"/>
      <c r="E26" s="315"/>
      <c r="F26" s="315"/>
      <c r="G26" s="315"/>
      <c r="H26" s="315"/>
      <c r="I26" s="315"/>
      <c r="J26" s="315"/>
    </row>
    <row r="27" spans="1:10">
      <c r="A27" s="315" t="s">
        <v>269</v>
      </c>
      <c r="B27" s="315"/>
      <c r="C27" s="315"/>
      <c r="D27" s="315"/>
      <c r="E27" s="315"/>
      <c r="F27" s="315"/>
      <c r="G27" s="315"/>
      <c r="H27" s="315"/>
      <c r="I27" s="315"/>
      <c r="J27" s="315"/>
    </row>
    <row r="28" spans="1:10">
      <c r="A28" s="315" t="s">
        <v>270</v>
      </c>
      <c r="B28" s="315"/>
      <c r="C28" s="315"/>
      <c r="D28" s="315"/>
      <c r="E28" s="315"/>
      <c r="F28" s="315"/>
      <c r="G28" s="315"/>
      <c r="H28" s="315"/>
      <c r="I28" s="315"/>
      <c r="J28" s="315"/>
    </row>
    <row r="29" spans="1:10">
      <c r="A29" s="315"/>
      <c r="B29" s="315"/>
      <c r="C29" s="315"/>
      <c r="D29" s="315"/>
      <c r="E29" s="315"/>
      <c r="F29" s="315"/>
      <c r="G29" s="315"/>
      <c r="H29" s="315"/>
      <c r="I29" s="315"/>
      <c r="J29" s="315"/>
    </row>
    <row r="32" spans="1:10">
      <c r="D32" s="332" t="s">
        <v>155</v>
      </c>
      <c r="E32" s="333">
        <f>'Cost Forms (A-L)'!C46</f>
        <v>0</v>
      </c>
      <c r="F32" s="192"/>
      <c r="G32" s="192"/>
      <c r="H32" s="193"/>
    </row>
    <row r="33" spans="1:8">
      <c r="D33" s="332" t="s">
        <v>156</v>
      </c>
      <c r="E33" s="334">
        <f>'Cost Forms (A-L)'!C47</f>
        <v>0</v>
      </c>
      <c r="F33" s="335"/>
      <c r="G33" s="335"/>
      <c r="H33" s="336"/>
    </row>
    <row r="34" spans="1:8" ht="38.25" customHeight="1">
      <c r="D34" s="332" t="s">
        <v>157</v>
      </c>
      <c r="E34" s="304"/>
      <c r="F34" s="192"/>
      <c r="G34" s="192"/>
      <c r="H34" s="193"/>
    </row>
    <row r="35" spans="1:8">
      <c r="D35" s="332" t="s">
        <v>106</v>
      </c>
      <c r="E35" s="337"/>
      <c r="F35" s="139"/>
      <c r="G35" s="139"/>
      <c r="H35" s="139"/>
    </row>
    <row r="38" spans="1:8">
      <c r="A38" s="306" t="s">
        <v>239</v>
      </c>
    </row>
    <row r="39" spans="1:8">
      <c r="A39" s="306"/>
    </row>
    <row r="55" spans="3:7">
      <c r="C55" s="332"/>
      <c r="D55" s="338"/>
      <c r="E55" s="139"/>
      <c r="F55" s="139"/>
      <c r="G55" s="139"/>
    </row>
    <row r="56" spans="3:7">
      <c r="C56" s="332"/>
      <c r="D56" s="338"/>
      <c r="E56" s="139"/>
      <c r="F56" s="139"/>
      <c r="G56" s="139"/>
    </row>
    <row r="57" spans="3:7">
      <c r="C57" s="332"/>
      <c r="D57" s="338"/>
      <c r="E57" s="139"/>
      <c r="F57" s="139"/>
      <c r="G57" s="139"/>
    </row>
    <row r="58" spans="3:7">
      <c r="C58" s="332"/>
      <c r="D58" s="338"/>
      <c r="E58" s="139"/>
      <c r="F58" s="139"/>
      <c r="G58" s="139"/>
    </row>
  </sheetData>
  <sheetProtection algorithmName="SHA-512" hashValue="DwYTT6ACZwcgDRQwz2j8POAlTv94UfNeWKn7i6yZPWZSZtEtCxN7M6L5rG1g0bsjwPZ9HVsESX1L7PewEYG6AQ==" saltValue="NycALLg0MkdoAMYMYiMMhg==" spinCount="100000" sheet="1" formatColumns="0" formatRows="0"/>
  <mergeCells count="5">
    <mergeCell ref="D7:F7"/>
    <mergeCell ref="A8:C8"/>
    <mergeCell ref="D24:E24"/>
    <mergeCell ref="A24:B24"/>
    <mergeCell ref="H24:I24"/>
  </mergeCells>
  <phoneticPr fontId="0" type="noConversion"/>
  <dataValidations count="1">
    <dataValidation type="date" allowBlank="1" showInputMessage="1" showErrorMessage="1" errorTitle="Must Enter a Date" promptTitle="Please Enter Date" sqref="H24">
      <formula1>38353</formula1>
      <formula2>73065</formula2>
    </dataValidation>
  </dataValidations>
  <pageMargins left="0.25" right="0.25" top="0.75" bottom="0.75" header="0.3" footer="0.3"/>
  <pageSetup scale="91" orientation="portrait" r:id="rId1"/>
  <headerFooter scaleWithDoc="0" alignWithMargins="0">
    <oddFooter>&amp;C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2.7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heetViews>
  <sheetFormatPr defaultRowHeight="12.7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RowHeight="12.7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2.7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showGridLines="0" zoomScaleNormal="100" workbookViewId="0">
      <selection activeCell="O20" sqref="O20"/>
    </sheetView>
  </sheetViews>
  <sheetFormatPr defaultRowHeight="12.75"/>
  <sheetData/>
  <phoneticPr fontId="0" type="noConversion"/>
  <printOptions gridLinesSet="0"/>
  <pageMargins left="0.25" right="0.25" top="0.75" bottom="0.75" header="0.3" footer="0.3"/>
  <pageSetup scale="97" orientation="portrait" r:id="rId1"/>
  <headerFooter scaleWithDoc="0" alignWithMargins="0">
    <oddFooter>&amp;C
Page &amp;P of &amp;N</oddFooter>
  </headerFooter>
  <rowBreaks count="4" manualBreakCount="4">
    <brk id="55" max="16383" man="1"/>
    <brk id="108" max="16383" man="1"/>
    <brk id="161" max="16383" man="1"/>
    <brk id="21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S391"/>
  <sheetViews>
    <sheetView showGridLines="0" tabSelected="1" zoomScaleNormal="100" zoomScaleSheetLayoutView="100" workbookViewId="0">
      <selection activeCell="H4" sqref="H4"/>
    </sheetView>
  </sheetViews>
  <sheetFormatPr defaultColWidth="9.33203125" defaultRowHeight="11.25"/>
  <cols>
    <col min="1" max="1" width="32.83203125" style="139" customWidth="1"/>
    <col min="2" max="2" width="17.83203125" style="139" customWidth="1"/>
    <col min="3" max="3" width="12.5" style="139" customWidth="1"/>
    <col min="4" max="5" width="13.1640625" style="139" customWidth="1"/>
    <col min="6" max="6" width="12" style="139" customWidth="1"/>
    <col min="7" max="7" width="10.1640625" style="139" customWidth="1"/>
    <col min="8" max="8" width="10.5" style="139" customWidth="1"/>
    <col min="9" max="9" width="13.6640625" style="139" customWidth="1"/>
    <col min="10" max="10" width="13.5" style="139" customWidth="1"/>
    <col min="11" max="16384" width="9.33203125" style="139"/>
  </cols>
  <sheetData>
    <row r="1" spans="1:18" ht="12.95" customHeight="1">
      <c r="A1" s="3" t="s">
        <v>3</v>
      </c>
      <c r="B1" s="3"/>
      <c r="C1" s="3"/>
      <c r="D1" s="3"/>
      <c r="E1" s="3"/>
      <c r="F1" s="3"/>
      <c r="G1" s="3"/>
      <c r="H1" s="3"/>
      <c r="I1" s="137"/>
      <c r="J1" s="137"/>
      <c r="K1" s="137"/>
      <c r="L1" s="137"/>
      <c r="M1" s="137"/>
      <c r="N1" s="138"/>
      <c r="O1" s="138"/>
      <c r="P1" s="138"/>
      <c r="Q1" s="138"/>
      <c r="R1" s="138"/>
    </row>
    <row r="2" spans="1:18" ht="12.95" customHeight="1">
      <c r="A2" s="3" t="s">
        <v>191</v>
      </c>
      <c r="B2" s="3"/>
      <c r="C2" s="3"/>
      <c r="D2" s="3"/>
      <c r="E2" s="3"/>
      <c r="F2" s="3"/>
      <c r="G2" s="3"/>
      <c r="H2" s="3"/>
      <c r="I2" s="137"/>
      <c r="J2" s="137"/>
      <c r="K2" s="137"/>
      <c r="L2" s="137"/>
      <c r="M2" s="137"/>
      <c r="N2" s="138"/>
      <c r="O2" s="138"/>
      <c r="P2" s="138"/>
      <c r="Q2" s="138"/>
      <c r="R2" s="138"/>
    </row>
    <row r="3" spans="1:18" ht="12.95" customHeight="1">
      <c r="H3" s="140" t="s">
        <v>383</v>
      </c>
      <c r="I3" s="137"/>
      <c r="J3" s="137"/>
      <c r="K3" s="137"/>
      <c r="L3" s="137"/>
      <c r="M3" s="137"/>
      <c r="N3" s="138"/>
      <c r="O3" s="138"/>
      <c r="P3" s="138"/>
      <c r="Q3" s="138"/>
      <c r="R3" s="138"/>
    </row>
    <row r="4" spans="1:18" ht="12.95" customHeight="1">
      <c r="A4" s="3" t="s">
        <v>4</v>
      </c>
      <c r="B4" s="3"/>
      <c r="C4" s="3"/>
      <c r="D4" s="3"/>
      <c r="E4" s="3"/>
      <c r="F4" s="3"/>
      <c r="G4" s="3"/>
      <c r="H4" s="3"/>
      <c r="I4" s="137"/>
      <c r="J4" s="137"/>
      <c r="K4" s="137"/>
      <c r="L4" s="137"/>
      <c r="M4" s="137"/>
      <c r="N4" s="138"/>
      <c r="O4" s="138"/>
      <c r="P4" s="138"/>
      <c r="Q4" s="138"/>
      <c r="R4" s="138"/>
    </row>
    <row r="5" spans="1:18" ht="12.95" customHeight="1">
      <c r="A5" s="138"/>
      <c r="B5" s="138"/>
      <c r="C5" s="138"/>
      <c r="D5" s="138"/>
      <c r="E5" s="138"/>
      <c r="F5" s="138"/>
      <c r="H5" s="141"/>
      <c r="I5" s="137"/>
      <c r="J5" s="137"/>
      <c r="K5" s="137"/>
      <c r="L5" s="137"/>
      <c r="M5" s="137"/>
      <c r="N5" s="138"/>
      <c r="O5" s="138"/>
      <c r="P5" s="138"/>
      <c r="Q5" s="138"/>
      <c r="R5" s="138"/>
    </row>
    <row r="6" spans="1:18" ht="12.95" customHeight="1">
      <c r="A6" s="142" t="s">
        <v>5</v>
      </c>
      <c r="B6" s="143"/>
      <c r="C6" s="144"/>
      <c r="D6" s="144"/>
      <c r="E6" s="145"/>
      <c r="F6" s="138"/>
      <c r="H6" s="141"/>
      <c r="I6" s="137"/>
      <c r="J6" s="137"/>
      <c r="K6" s="137"/>
      <c r="L6" s="137"/>
      <c r="M6" s="137"/>
      <c r="N6" s="138"/>
      <c r="O6" s="138"/>
      <c r="P6" s="138"/>
      <c r="Q6" s="138"/>
      <c r="R6" s="138"/>
    </row>
    <row r="7" spans="1:18" ht="12.95" customHeight="1">
      <c r="A7" s="142" t="s">
        <v>6</v>
      </c>
      <c r="B7" s="146"/>
      <c r="C7" s="147"/>
      <c r="D7" s="147"/>
      <c r="E7" s="148"/>
      <c r="F7" s="138"/>
      <c r="H7" s="141"/>
      <c r="I7" s="137"/>
      <c r="J7" s="137"/>
      <c r="K7" s="137"/>
      <c r="L7" s="137"/>
      <c r="M7" s="137"/>
      <c r="N7" s="138"/>
      <c r="O7" s="138"/>
      <c r="P7" s="138"/>
      <c r="Q7" s="138"/>
      <c r="R7" s="138"/>
    </row>
    <row r="8" spans="1:18" ht="12.95" customHeight="1">
      <c r="A8" s="142" t="s">
        <v>7</v>
      </c>
      <c r="B8" s="149"/>
      <c r="C8" s="150"/>
      <c r="D8" s="138"/>
      <c r="E8" s="138"/>
      <c r="F8" s="138"/>
      <c r="H8" s="141"/>
      <c r="I8" s="137"/>
      <c r="J8" s="137"/>
      <c r="K8" s="137"/>
      <c r="L8" s="137"/>
      <c r="M8" s="137"/>
      <c r="N8" s="138"/>
      <c r="O8" s="138"/>
      <c r="P8" s="138"/>
      <c r="Q8" s="138"/>
      <c r="R8" s="138"/>
    </row>
    <row r="9" spans="1:18" ht="12.95" customHeight="1">
      <c r="A9" s="142" t="s">
        <v>8</v>
      </c>
      <c r="B9" s="151"/>
      <c r="C9" s="138"/>
      <c r="D9" s="138"/>
      <c r="E9" s="138"/>
      <c r="F9" s="138"/>
      <c r="G9" s="152"/>
      <c r="H9" s="153"/>
      <c r="I9" s="137"/>
      <c r="J9" s="137"/>
      <c r="K9" s="137"/>
      <c r="L9" s="137"/>
      <c r="M9" s="137"/>
      <c r="N9" s="138"/>
      <c r="O9" s="138"/>
      <c r="P9" s="138"/>
      <c r="Q9" s="138"/>
      <c r="R9" s="138"/>
    </row>
    <row r="10" spans="1:18" ht="12.95" customHeight="1">
      <c r="A10" s="154" t="s">
        <v>9</v>
      </c>
      <c r="B10" s="155"/>
      <c r="C10" s="156"/>
      <c r="D10" s="138"/>
      <c r="E10" s="138"/>
      <c r="F10" s="138"/>
      <c r="G10" s="152"/>
      <c r="H10" s="153"/>
      <c r="I10" s="137"/>
      <c r="J10" s="137"/>
      <c r="K10" s="137"/>
      <c r="L10" s="137"/>
      <c r="M10" s="137"/>
      <c r="N10" s="138"/>
      <c r="O10" s="138"/>
      <c r="P10" s="138"/>
      <c r="Q10" s="138"/>
      <c r="R10" s="138"/>
    </row>
    <row r="11" spans="1:18" ht="12.95" customHeight="1">
      <c r="A11" s="142"/>
      <c r="B11" s="157" t="b">
        <v>0</v>
      </c>
      <c r="C11" s="158" t="b">
        <v>0</v>
      </c>
      <c r="D11" s="159" t="b">
        <v>0</v>
      </c>
      <c r="E11" s="160"/>
      <c r="F11" s="160"/>
      <c r="G11" s="152"/>
      <c r="H11" s="153"/>
      <c r="I11" s="137"/>
      <c r="J11" s="137"/>
      <c r="K11" s="137"/>
      <c r="L11" s="137"/>
      <c r="M11" s="137"/>
      <c r="N11" s="138"/>
      <c r="O11" s="138"/>
      <c r="P11" s="138"/>
      <c r="Q11" s="138"/>
      <c r="R11" s="138"/>
    </row>
    <row r="12" spans="1:18" ht="12.95" customHeight="1">
      <c r="A12" s="142"/>
      <c r="B12" s="157" t="b">
        <v>0</v>
      </c>
      <c r="C12" s="158" t="b">
        <v>0</v>
      </c>
      <c r="D12" s="159" t="b">
        <v>0</v>
      </c>
      <c r="E12" s="160"/>
      <c r="F12" s="160"/>
      <c r="G12" s="152"/>
      <c r="H12" s="153"/>
      <c r="I12" s="137"/>
      <c r="J12" s="137"/>
      <c r="K12" s="137"/>
      <c r="L12" s="137"/>
      <c r="M12" s="137"/>
      <c r="N12" s="138"/>
      <c r="O12" s="138"/>
      <c r="P12" s="138"/>
      <c r="Q12" s="138"/>
      <c r="R12" s="138"/>
    </row>
    <row r="13" spans="1:18" ht="12.95" customHeight="1">
      <c r="A13" s="142"/>
      <c r="B13" s="157" t="b">
        <v>0</v>
      </c>
      <c r="C13" s="158" t="b">
        <v>0</v>
      </c>
      <c r="D13" s="159"/>
      <c r="E13" s="160"/>
      <c r="F13" s="160"/>
      <c r="G13" s="152"/>
      <c r="H13" s="153"/>
      <c r="I13" s="137"/>
      <c r="J13" s="137"/>
      <c r="K13" s="137"/>
      <c r="L13" s="137"/>
      <c r="M13" s="137"/>
      <c r="N13" s="138"/>
      <c r="O13" s="138"/>
      <c r="P13" s="138"/>
      <c r="Q13" s="138"/>
      <c r="R13" s="138"/>
    </row>
    <row r="14" spans="1:18" ht="12.95" customHeight="1">
      <c r="A14" s="142"/>
      <c r="B14" s="161"/>
      <c r="C14" s="158" t="b">
        <v>0</v>
      </c>
      <c r="D14" s="162"/>
      <c r="E14" s="160"/>
      <c r="F14" s="160"/>
      <c r="G14" s="152"/>
      <c r="H14" s="153"/>
      <c r="I14" s="137"/>
      <c r="J14" s="137"/>
      <c r="K14" s="137"/>
      <c r="L14" s="137"/>
      <c r="M14" s="137"/>
      <c r="N14" s="138"/>
      <c r="O14" s="138"/>
      <c r="P14" s="138"/>
      <c r="Q14" s="138"/>
      <c r="R14" s="138"/>
    </row>
    <row r="15" spans="1:18" ht="12.95" customHeight="1">
      <c r="A15" s="163" t="s">
        <v>275</v>
      </c>
      <c r="B15" s="164"/>
      <c r="C15" s="165" t="b">
        <v>0</v>
      </c>
      <c r="D15" s="166"/>
      <c r="E15" s="167"/>
      <c r="F15" s="167"/>
      <c r="G15" s="168"/>
      <c r="H15" s="169"/>
      <c r="I15" s="137"/>
      <c r="J15" s="137"/>
      <c r="K15" s="137"/>
      <c r="L15" s="137"/>
      <c r="M15" s="137"/>
      <c r="N15" s="138"/>
      <c r="O15" s="138"/>
      <c r="P15" s="138"/>
      <c r="Q15" s="138"/>
      <c r="R15" s="138"/>
    </row>
    <row r="16" spans="1:18" ht="12.95" customHeight="1">
      <c r="A16" s="142"/>
      <c r="B16" s="170"/>
      <c r="C16" s="158"/>
      <c r="D16" s="171"/>
      <c r="E16" s="138"/>
      <c r="F16" s="138"/>
      <c r="G16" s="152"/>
      <c r="H16" s="153"/>
      <c r="I16" s="137"/>
      <c r="J16" s="137"/>
      <c r="K16" s="137"/>
      <c r="L16" s="137"/>
      <c r="M16" s="137"/>
      <c r="N16" s="138"/>
      <c r="O16" s="138"/>
      <c r="P16" s="138"/>
      <c r="Q16" s="138"/>
      <c r="R16" s="138"/>
    </row>
    <row r="17" spans="1:18" ht="12.95" customHeight="1">
      <c r="A17" s="142"/>
      <c r="B17" s="170"/>
      <c r="C17" s="158"/>
      <c r="D17" s="171"/>
      <c r="E17" s="138"/>
      <c r="F17" s="138"/>
      <c r="G17" s="152"/>
      <c r="H17" s="153"/>
      <c r="I17" s="137"/>
      <c r="J17" s="137"/>
      <c r="K17" s="137"/>
      <c r="L17" s="137"/>
      <c r="M17" s="137"/>
      <c r="N17" s="138"/>
      <c r="O17" s="138"/>
      <c r="P17" s="138"/>
      <c r="Q17" s="138"/>
      <c r="R17" s="138"/>
    </row>
    <row r="18" spans="1:18" ht="12.95" customHeight="1">
      <c r="A18" s="142"/>
      <c r="B18" s="170"/>
      <c r="C18" s="158"/>
      <c r="D18" s="171"/>
      <c r="E18" s="138"/>
      <c r="F18" s="138"/>
      <c r="G18" s="152"/>
      <c r="H18" s="153"/>
      <c r="I18" s="137"/>
      <c r="J18" s="137"/>
      <c r="K18" s="137"/>
      <c r="L18" s="137"/>
      <c r="M18" s="137"/>
      <c r="N18" s="138"/>
      <c r="O18" s="138"/>
      <c r="P18" s="138"/>
      <c r="Q18" s="138"/>
      <c r="R18" s="138"/>
    </row>
    <row r="19" spans="1:18" ht="12.95" customHeight="1">
      <c r="A19" s="172"/>
      <c r="B19" s="173"/>
      <c r="C19" s="174"/>
      <c r="D19" s="175"/>
      <c r="E19" s="175"/>
      <c r="F19" s="175"/>
      <c r="G19" s="176"/>
      <c r="H19" s="177"/>
      <c r="I19" s="137"/>
      <c r="J19" s="137"/>
      <c r="K19" s="137"/>
      <c r="L19" s="137"/>
      <c r="M19" s="137"/>
      <c r="N19" s="138"/>
      <c r="O19" s="138"/>
      <c r="P19" s="138"/>
      <c r="Q19" s="138"/>
      <c r="R19" s="138"/>
    </row>
    <row r="20" spans="1:18" ht="12.95" customHeight="1">
      <c r="A20" s="178"/>
      <c r="B20" s="138"/>
      <c r="C20" s="138"/>
      <c r="D20" s="138"/>
      <c r="E20" s="138"/>
      <c r="F20" s="138"/>
      <c r="G20" s="179"/>
      <c r="H20" s="180"/>
      <c r="I20" s="137"/>
      <c r="J20" s="137"/>
      <c r="K20" s="137"/>
      <c r="L20" s="137"/>
      <c r="M20" s="137"/>
      <c r="N20" s="138"/>
      <c r="O20" s="138"/>
      <c r="P20" s="138"/>
      <c r="Q20" s="138"/>
      <c r="R20" s="138"/>
    </row>
    <row r="21" spans="1:18" ht="12.95" customHeight="1">
      <c r="A21" s="181" t="s">
        <v>183</v>
      </c>
      <c r="B21" s="182"/>
      <c r="C21" s="138"/>
      <c r="D21" s="183"/>
      <c r="E21" s="181" t="s">
        <v>137</v>
      </c>
      <c r="F21" s="146"/>
      <c r="G21" s="184"/>
      <c r="H21" s="185"/>
      <c r="I21" s="137"/>
      <c r="J21" s="137"/>
      <c r="K21" s="137"/>
      <c r="L21" s="137"/>
      <c r="M21" s="137"/>
      <c r="N21" s="138"/>
      <c r="O21" s="138"/>
      <c r="P21" s="138"/>
      <c r="Q21" s="138"/>
      <c r="R21" s="138"/>
    </row>
    <row r="22" spans="1:18" ht="12.95" customHeight="1">
      <c r="A22" s="181" t="s">
        <v>184</v>
      </c>
      <c r="B22" s="182" t="s">
        <v>274</v>
      </c>
      <c r="C22" s="138"/>
      <c r="D22" s="183"/>
      <c r="G22" s="181" t="s">
        <v>189</v>
      </c>
      <c r="H22" s="186" t="s">
        <v>274</v>
      </c>
      <c r="I22" s="137"/>
      <c r="J22" s="137"/>
      <c r="K22" s="137"/>
      <c r="L22" s="137"/>
      <c r="M22" s="137"/>
      <c r="N22" s="138"/>
      <c r="O22" s="138"/>
      <c r="P22" s="138"/>
      <c r="Q22" s="138"/>
      <c r="R22" s="138"/>
    </row>
    <row r="23" spans="1:18" ht="12.95" customHeight="1">
      <c r="A23" s="187"/>
      <c r="B23" s="188"/>
      <c r="C23" s="138"/>
      <c r="D23" s="183"/>
      <c r="G23" s="181"/>
      <c r="H23" s="189"/>
      <c r="I23" s="137"/>
      <c r="J23" s="137"/>
      <c r="K23" s="137"/>
      <c r="L23" s="137"/>
      <c r="M23" s="137"/>
      <c r="N23" s="138"/>
      <c r="O23" s="138"/>
      <c r="P23" s="138"/>
      <c r="Q23" s="138"/>
      <c r="R23" s="138"/>
    </row>
    <row r="24" spans="1:18" ht="12.95" customHeight="1">
      <c r="A24" s="3" t="s">
        <v>10</v>
      </c>
      <c r="B24" s="3"/>
      <c r="C24" s="3"/>
      <c r="D24" s="3"/>
      <c r="E24" s="3"/>
      <c r="F24" s="3"/>
      <c r="G24" s="3"/>
      <c r="H24" s="3"/>
      <c r="I24" s="137"/>
      <c r="J24" s="137"/>
      <c r="K24" s="137"/>
      <c r="L24" s="137"/>
      <c r="M24" s="137"/>
      <c r="N24" s="138"/>
      <c r="O24" s="138"/>
      <c r="P24" s="138"/>
      <c r="Q24" s="138"/>
      <c r="R24" s="138"/>
    </row>
    <row r="25" spans="1:18" ht="12.95" customHeight="1">
      <c r="A25" s="183"/>
      <c r="B25" s="183"/>
      <c r="C25" s="183"/>
      <c r="D25" s="183"/>
      <c r="E25" s="183"/>
      <c r="F25" s="183"/>
      <c r="I25" s="137"/>
      <c r="J25" s="137"/>
      <c r="K25" s="137"/>
      <c r="L25" s="137"/>
      <c r="M25" s="137"/>
      <c r="N25" s="138"/>
      <c r="O25" s="138"/>
      <c r="P25" s="138"/>
      <c r="Q25" s="138"/>
      <c r="R25" s="138"/>
    </row>
    <row r="26" spans="1:18" ht="12.95" customHeight="1">
      <c r="A26" s="190" t="s">
        <v>11</v>
      </c>
      <c r="B26" s="146"/>
      <c r="C26" s="147"/>
      <c r="D26" s="147"/>
      <c r="E26" s="148"/>
      <c r="I26" s="137"/>
      <c r="J26" s="137"/>
      <c r="K26" s="137"/>
      <c r="L26" s="137"/>
      <c r="M26" s="137"/>
      <c r="N26" s="138"/>
      <c r="O26" s="138"/>
      <c r="P26" s="138"/>
      <c r="Q26" s="138"/>
      <c r="R26" s="138"/>
    </row>
    <row r="27" spans="1:18" ht="12.95" customHeight="1">
      <c r="A27" s="191" t="s">
        <v>12</v>
      </c>
      <c r="B27" s="146"/>
      <c r="C27" s="192"/>
      <c r="D27" s="192"/>
      <c r="E27" s="193"/>
      <c r="I27" s="137"/>
      <c r="J27" s="137"/>
      <c r="K27" s="137"/>
      <c r="L27" s="137"/>
      <c r="M27" s="137"/>
      <c r="N27" s="138"/>
      <c r="O27" s="138"/>
      <c r="P27" s="138"/>
      <c r="Q27" s="138"/>
      <c r="R27" s="138"/>
    </row>
    <row r="28" spans="1:18" ht="12.95" customHeight="1">
      <c r="A28" s="191" t="s">
        <v>13</v>
      </c>
      <c r="B28" s="155"/>
      <c r="C28" s="194"/>
      <c r="D28" s="183"/>
      <c r="E28" s="183"/>
      <c r="F28" s="183"/>
      <c r="I28" s="137"/>
      <c r="J28" s="137"/>
      <c r="K28" s="137"/>
      <c r="L28" s="137"/>
      <c r="M28" s="137"/>
      <c r="N28" s="138"/>
      <c r="O28" s="138"/>
      <c r="P28" s="138"/>
      <c r="Q28" s="138"/>
      <c r="R28" s="138"/>
    </row>
    <row r="29" spans="1:18" ht="12.95" customHeight="1">
      <c r="A29" s="191" t="s">
        <v>14</v>
      </c>
      <c r="B29" s="195"/>
      <c r="C29" s="183"/>
      <c r="D29" s="183"/>
      <c r="E29" s="183"/>
      <c r="I29" s="137"/>
      <c r="J29" s="137"/>
      <c r="K29" s="137"/>
      <c r="L29" s="137"/>
      <c r="M29" s="137"/>
      <c r="N29" s="138"/>
      <c r="O29" s="138"/>
      <c r="P29" s="138"/>
      <c r="Q29" s="138"/>
      <c r="R29" s="138"/>
    </row>
    <row r="30" spans="1:18" ht="12.95" customHeight="1">
      <c r="A30" s="191" t="s">
        <v>15</v>
      </c>
      <c r="B30" s="151"/>
      <c r="D30" s="183"/>
      <c r="E30" s="183"/>
      <c r="F30" s="190" t="s">
        <v>372</v>
      </c>
      <c r="G30" s="196"/>
      <c r="H30" s="194"/>
      <c r="I30" s="137"/>
      <c r="J30" s="137"/>
      <c r="K30" s="137"/>
      <c r="L30" s="137"/>
      <c r="M30" s="137"/>
      <c r="N30" s="138"/>
      <c r="O30" s="138"/>
      <c r="P30" s="138"/>
      <c r="Q30" s="138"/>
      <c r="R30" s="138"/>
    </row>
    <row r="31" spans="1:18" ht="12.95" customHeight="1">
      <c r="A31" s="183"/>
      <c r="B31" s="183"/>
      <c r="F31" s="183"/>
      <c r="I31" s="137"/>
      <c r="J31" s="137"/>
      <c r="K31" s="137"/>
      <c r="L31" s="137"/>
      <c r="M31" s="137"/>
      <c r="N31" s="138"/>
      <c r="O31" s="138"/>
      <c r="P31" s="138"/>
      <c r="Q31" s="138"/>
      <c r="R31" s="138"/>
    </row>
    <row r="32" spans="1:18" ht="12.95" customHeight="1">
      <c r="A32" s="191" t="s">
        <v>16</v>
      </c>
      <c r="B32" s="155"/>
      <c r="C32" s="197"/>
      <c r="D32" s="156"/>
      <c r="F32" s="181" t="s">
        <v>158</v>
      </c>
      <c r="G32" s="155"/>
      <c r="H32" s="156"/>
      <c r="I32" s="137"/>
      <c r="J32" s="137"/>
      <c r="K32" s="137"/>
      <c r="L32" s="137"/>
      <c r="M32" s="137"/>
      <c r="N32" s="138"/>
      <c r="O32" s="138"/>
      <c r="P32" s="138"/>
      <c r="Q32" s="138"/>
      <c r="R32" s="138"/>
    </row>
    <row r="33" spans="1:18" ht="12.95" customHeight="1">
      <c r="A33" s="191" t="s">
        <v>17</v>
      </c>
      <c r="B33" s="155"/>
      <c r="C33" s="156"/>
      <c r="D33" s="183"/>
      <c r="F33" s="181" t="s">
        <v>18</v>
      </c>
      <c r="G33" s="155"/>
      <c r="H33" s="156"/>
      <c r="I33" s="137"/>
      <c r="J33" s="137"/>
      <c r="K33" s="137"/>
      <c r="L33" s="137"/>
      <c r="M33" s="137"/>
      <c r="N33" s="138"/>
      <c r="O33" s="138"/>
      <c r="P33" s="138"/>
      <c r="Q33" s="138"/>
      <c r="R33" s="138"/>
    </row>
    <row r="34" spans="1:18" ht="12.95" customHeight="1">
      <c r="A34" s="183"/>
      <c r="B34" s="183"/>
      <c r="F34" s="198"/>
      <c r="I34" s="137"/>
      <c r="J34" s="137"/>
      <c r="K34" s="137"/>
      <c r="L34" s="137"/>
      <c r="M34" s="137"/>
      <c r="N34" s="138"/>
      <c r="O34" s="138"/>
      <c r="P34" s="138"/>
      <c r="Q34" s="138"/>
      <c r="R34" s="138"/>
    </row>
    <row r="35" spans="1:18" ht="12.95" customHeight="1">
      <c r="B35" s="191" t="s">
        <v>19</v>
      </c>
      <c r="C35" s="199"/>
      <c r="F35" s="198"/>
      <c r="I35" s="137"/>
      <c r="J35" s="137"/>
      <c r="K35" s="137"/>
      <c r="L35" s="137"/>
      <c r="M35" s="137"/>
      <c r="N35" s="138"/>
      <c r="O35" s="138"/>
      <c r="P35" s="138"/>
      <c r="Q35" s="138"/>
      <c r="R35" s="138"/>
    </row>
    <row r="36" spans="1:18" ht="12.95" customHeight="1">
      <c r="A36" s="183"/>
      <c r="B36" s="183"/>
      <c r="C36" s="183"/>
      <c r="D36" s="183"/>
      <c r="E36" s="183"/>
      <c r="F36" s="200"/>
      <c r="I36" s="137"/>
      <c r="J36" s="137"/>
      <c r="K36" s="137"/>
      <c r="L36" s="137"/>
      <c r="M36" s="137"/>
      <c r="N36" s="138"/>
      <c r="O36" s="138"/>
      <c r="P36" s="138"/>
      <c r="Q36" s="138"/>
      <c r="R36" s="138"/>
    </row>
    <row r="37" spans="1:18" ht="12.95" customHeight="1">
      <c r="A37" s="191" t="s">
        <v>20</v>
      </c>
      <c r="B37" s="155"/>
      <c r="C37" s="197"/>
      <c r="D37" s="156"/>
      <c r="E37" s="191" t="s">
        <v>21</v>
      </c>
      <c r="F37" s="201"/>
      <c r="H37" s="183"/>
      <c r="I37" s="137"/>
      <c r="J37" s="137"/>
      <c r="K37" s="137"/>
      <c r="L37" s="137"/>
      <c r="M37" s="137"/>
      <c r="N37" s="138"/>
      <c r="O37" s="138"/>
      <c r="P37" s="138"/>
      <c r="Q37" s="138"/>
      <c r="R37" s="138"/>
    </row>
    <row r="38" spans="1:18" ht="12.95" customHeight="1">
      <c r="A38" s="191" t="s">
        <v>373</v>
      </c>
      <c r="B38" s="155"/>
      <c r="C38" s="197"/>
      <c r="D38" s="156"/>
      <c r="E38" s="202"/>
      <c r="F38" s="203"/>
      <c r="I38" s="137"/>
      <c r="J38" s="137"/>
      <c r="K38" s="137"/>
      <c r="L38" s="137"/>
      <c r="M38" s="137"/>
      <c r="N38" s="138"/>
      <c r="O38" s="138"/>
      <c r="P38" s="138"/>
      <c r="Q38" s="138"/>
      <c r="R38" s="138"/>
    </row>
    <row r="39" spans="1:18" ht="12.95" customHeight="1">
      <c r="A39" s="191" t="s">
        <v>22</v>
      </c>
      <c r="B39" s="155"/>
      <c r="C39" s="197"/>
      <c r="D39" s="156"/>
      <c r="E39" s="191" t="s">
        <v>21</v>
      </c>
      <c r="F39" s="201"/>
      <c r="I39" s="137"/>
      <c r="J39" s="137"/>
      <c r="K39" s="137"/>
      <c r="L39" s="137"/>
      <c r="M39" s="137"/>
      <c r="N39" s="138"/>
      <c r="O39" s="138"/>
      <c r="P39" s="138"/>
      <c r="Q39" s="138"/>
      <c r="R39" s="138"/>
    </row>
    <row r="40" spans="1:18" ht="12.75" customHeight="1">
      <c r="A40" s="191" t="s">
        <v>373</v>
      </c>
      <c r="B40" s="155"/>
      <c r="C40" s="197"/>
      <c r="D40" s="156"/>
      <c r="E40" s="202"/>
      <c r="F40" s="203"/>
      <c r="I40" s="137"/>
      <c r="J40" s="137"/>
      <c r="K40" s="137"/>
      <c r="L40" s="137"/>
      <c r="M40" s="137"/>
      <c r="N40" s="138"/>
      <c r="O40" s="138"/>
      <c r="P40" s="138"/>
      <c r="Q40" s="138"/>
      <c r="R40" s="138"/>
    </row>
    <row r="41" spans="1:18" ht="12.75" customHeight="1">
      <c r="A41" s="191" t="s">
        <v>23</v>
      </c>
      <c r="B41" s="155"/>
      <c r="C41" s="197"/>
      <c r="D41" s="156"/>
      <c r="E41" s="204" t="s">
        <v>21</v>
      </c>
      <c r="F41" s="201"/>
      <c r="I41" s="137"/>
      <c r="J41" s="137"/>
      <c r="K41" s="137"/>
      <c r="L41" s="137"/>
      <c r="M41" s="137"/>
      <c r="N41" s="138"/>
      <c r="O41" s="138"/>
      <c r="P41" s="138"/>
      <c r="Q41" s="138"/>
      <c r="R41" s="138"/>
    </row>
    <row r="42" spans="1:18" ht="12.75" customHeight="1">
      <c r="A42" s="191" t="s">
        <v>373</v>
      </c>
      <c r="B42" s="155"/>
      <c r="C42" s="197"/>
      <c r="D42" s="156"/>
      <c r="E42" s="202"/>
      <c r="F42" s="203"/>
      <c r="I42" s="137"/>
      <c r="J42" s="137"/>
      <c r="K42" s="137"/>
      <c r="L42" s="137"/>
      <c r="M42" s="137"/>
      <c r="N42" s="138"/>
      <c r="O42" s="138"/>
      <c r="P42" s="138"/>
      <c r="Q42" s="138"/>
      <c r="R42" s="138"/>
    </row>
    <row r="43" spans="1:18" s="208" customFormat="1" ht="12.75" customHeight="1">
      <c r="A43" s="205"/>
      <c r="B43" s="206"/>
      <c r="C43" s="206"/>
      <c r="D43" s="206"/>
      <c r="E43" s="205"/>
      <c r="F43" s="207"/>
      <c r="I43" s="137"/>
      <c r="J43" s="137"/>
      <c r="K43" s="137"/>
      <c r="L43" s="137"/>
      <c r="M43" s="137"/>
      <c r="N43" s="160"/>
      <c r="O43" s="160"/>
      <c r="P43" s="160"/>
      <c r="Q43" s="160"/>
      <c r="R43" s="160"/>
    </row>
    <row r="44" spans="1:18" s="208" customFormat="1" ht="12.75" customHeight="1">
      <c r="A44" s="3" t="s">
        <v>167</v>
      </c>
      <c r="B44" s="3"/>
      <c r="C44" s="3"/>
      <c r="D44" s="3"/>
      <c r="E44" s="3"/>
      <c r="F44" s="3"/>
      <c r="G44" s="3"/>
      <c r="H44" s="3"/>
      <c r="I44" s="137"/>
      <c r="J44" s="137"/>
      <c r="K44" s="137"/>
      <c r="L44" s="137"/>
      <c r="M44" s="137"/>
      <c r="N44" s="160"/>
      <c r="O44" s="160"/>
      <c r="P44" s="160"/>
      <c r="Q44" s="160"/>
      <c r="R44" s="160"/>
    </row>
    <row r="45" spans="1:18" s="208" customFormat="1" ht="12.75" customHeight="1">
      <c r="A45" s="206"/>
      <c r="B45" s="206"/>
      <c r="C45" s="206"/>
      <c r="D45" s="206"/>
      <c r="E45" s="206"/>
      <c r="F45" s="206"/>
      <c r="H45" s="209"/>
      <c r="I45" s="137"/>
      <c r="J45" s="137"/>
      <c r="K45" s="137"/>
      <c r="L45" s="137"/>
      <c r="M45" s="137"/>
      <c r="N45" s="160"/>
      <c r="O45" s="160"/>
      <c r="P45" s="160"/>
      <c r="Q45" s="160"/>
      <c r="R45" s="160"/>
    </row>
    <row r="46" spans="1:18" s="208" customFormat="1" ht="12.75" customHeight="1">
      <c r="A46" s="206"/>
      <c r="B46" s="210" t="s">
        <v>271</v>
      </c>
      <c r="C46" s="155"/>
      <c r="D46" s="197"/>
      <c r="E46" s="197"/>
      <c r="F46" s="156"/>
      <c r="H46" s="209"/>
      <c r="I46" s="137"/>
      <c r="J46" s="137"/>
      <c r="K46" s="137"/>
      <c r="L46" s="137"/>
      <c r="M46" s="137"/>
      <c r="N46" s="160"/>
      <c r="O46" s="160"/>
      <c r="P46" s="160"/>
      <c r="Q46" s="160"/>
      <c r="R46" s="160"/>
    </row>
    <row r="47" spans="1:18" ht="12.75" customHeight="1">
      <c r="A47" s="183"/>
      <c r="B47" s="191" t="s">
        <v>168</v>
      </c>
      <c r="C47" s="155"/>
      <c r="D47" s="197"/>
      <c r="E47" s="197"/>
      <c r="F47" s="156"/>
      <c r="H47" s="141"/>
      <c r="I47" s="137"/>
      <c r="J47" s="137"/>
      <c r="K47" s="137"/>
      <c r="L47" s="137"/>
      <c r="M47" s="137"/>
      <c r="N47" s="138"/>
      <c r="O47" s="138"/>
      <c r="P47" s="138"/>
      <c r="Q47" s="138"/>
      <c r="R47" s="138"/>
    </row>
    <row r="48" spans="1:18" ht="12.75" customHeight="1">
      <c r="A48" s="183"/>
      <c r="B48" s="191" t="s">
        <v>169</v>
      </c>
      <c r="C48" s="155"/>
      <c r="D48" s="197"/>
      <c r="E48" s="197"/>
      <c r="F48" s="156"/>
      <c r="H48" s="141"/>
      <c r="I48" s="137"/>
      <c r="J48" s="137"/>
      <c r="K48" s="137"/>
      <c r="L48" s="137"/>
      <c r="M48" s="137"/>
      <c r="N48" s="138"/>
      <c r="O48" s="138"/>
      <c r="P48" s="138"/>
      <c r="Q48" s="138"/>
      <c r="R48" s="138"/>
    </row>
    <row r="49" spans="1:18" ht="12.75" customHeight="1">
      <c r="A49" s="183"/>
      <c r="B49" s="191" t="s">
        <v>170</v>
      </c>
      <c r="C49" s="155"/>
      <c r="D49" s="156"/>
      <c r="E49" s="183"/>
      <c r="F49" s="183"/>
      <c r="H49" s="141"/>
      <c r="I49" s="137"/>
      <c r="J49" s="137"/>
      <c r="K49" s="137"/>
      <c r="L49" s="137"/>
      <c r="M49" s="137"/>
      <c r="N49" s="138"/>
      <c r="O49" s="138"/>
      <c r="P49" s="138"/>
      <c r="Q49" s="138"/>
      <c r="R49" s="138"/>
    </row>
    <row r="50" spans="1:18" ht="12.75" customHeight="1">
      <c r="A50" s="183"/>
      <c r="B50" s="191" t="s">
        <v>171</v>
      </c>
      <c r="C50" s="211"/>
      <c r="D50" s="183"/>
      <c r="E50" s="183"/>
      <c r="F50" s="183"/>
      <c r="H50" s="141"/>
      <c r="I50" s="137"/>
      <c r="J50" s="137"/>
      <c r="K50" s="137"/>
      <c r="L50" s="137"/>
      <c r="M50" s="137"/>
      <c r="N50" s="138"/>
      <c r="O50" s="138"/>
      <c r="P50" s="138"/>
      <c r="Q50" s="138"/>
      <c r="R50" s="138"/>
    </row>
    <row r="51" spans="1:18" ht="12.75" customHeight="1">
      <c r="A51" s="183"/>
      <c r="B51" s="191" t="s">
        <v>172</v>
      </c>
      <c r="C51" s="151"/>
      <c r="D51" s="183"/>
      <c r="E51" s="183"/>
      <c r="H51" s="141"/>
      <c r="I51" s="137"/>
      <c r="J51" s="137"/>
      <c r="K51" s="137"/>
      <c r="L51" s="137"/>
      <c r="M51" s="137"/>
      <c r="N51" s="138"/>
      <c r="O51" s="138"/>
      <c r="P51" s="138"/>
      <c r="Q51" s="138"/>
      <c r="R51" s="138"/>
    </row>
    <row r="52" spans="1:18" ht="12.95" customHeight="1">
      <c r="B52" s="191" t="s">
        <v>173</v>
      </c>
      <c r="C52" s="155"/>
      <c r="D52" s="156"/>
      <c r="E52" s="183"/>
      <c r="F52" s="212"/>
      <c r="G52" s="213"/>
      <c r="H52" s="214"/>
      <c r="I52" s="137"/>
      <c r="J52" s="137"/>
      <c r="K52" s="137"/>
      <c r="L52" s="137"/>
      <c r="M52" s="137"/>
      <c r="N52" s="138"/>
      <c r="O52" s="138"/>
      <c r="P52" s="138"/>
      <c r="Q52" s="138"/>
      <c r="R52" s="138"/>
    </row>
    <row r="53" spans="1:18" ht="12.95" customHeight="1">
      <c r="B53" s="191" t="s">
        <v>243</v>
      </c>
      <c r="C53" s="155"/>
      <c r="D53" s="156"/>
      <c r="E53" s="183"/>
      <c r="F53" s="212"/>
      <c r="G53" s="213"/>
      <c r="H53" s="214"/>
      <c r="I53" s="137"/>
      <c r="J53" s="137"/>
      <c r="K53" s="137"/>
      <c r="L53" s="137"/>
      <c r="M53" s="137"/>
      <c r="N53" s="138"/>
      <c r="O53" s="138"/>
      <c r="P53" s="138"/>
      <c r="Q53" s="138"/>
      <c r="R53" s="138"/>
    </row>
    <row r="54" spans="1:18" s="208" customFormat="1" ht="12.75" customHeight="1">
      <c r="A54" s="206"/>
      <c r="B54" s="215"/>
      <c r="C54" s="206"/>
      <c r="D54" s="206"/>
      <c r="E54" s="206"/>
      <c r="F54" s="215"/>
      <c r="G54" s="205"/>
      <c r="H54" s="216"/>
      <c r="I54" s="137"/>
      <c r="J54" s="137"/>
      <c r="K54" s="137"/>
      <c r="L54" s="137"/>
      <c r="M54" s="137"/>
      <c r="N54" s="160"/>
      <c r="O54" s="160"/>
      <c r="P54" s="160"/>
      <c r="Q54" s="160"/>
      <c r="R54" s="160"/>
    </row>
    <row r="55" spans="1:18" s="208" customFormat="1" ht="12.75" customHeight="1">
      <c r="A55" s="3" t="s">
        <v>138</v>
      </c>
      <c r="B55" s="3"/>
      <c r="C55" s="3"/>
      <c r="D55" s="3"/>
      <c r="E55" s="3"/>
      <c r="F55" s="3"/>
      <c r="G55" s="3"/>
      <c r="H55" s="3"/>
      <c r="I55" s="137"/>
      <c r="J55" s="137"/>
      <c r="K55" s="137"/>
      <c r="L55" s="137"/>
      <c r="M55" s="137"/>
      <c r="N55" s="160"/>
      <c r="O55" s="160"/>
      <c r="P55" s="160"/>
      <c r="Q55" s="160"/>
      <c r="R55" s="160"/>
    </row>
    <row r="56" spans="1:18" s="208" customFormat="1" ht="12.75" customHeight="1">
      <c r="A56" s="206"/>
      <c r="B56" s="206"/>
      <c r="C56" s="206"/>
      <c r="D56" s="206"/>
      <c r="E56" s="206"/>
      <c r="F56" s="206"/>
      <c r="I56" s="137"/>
      <c r="J56" s="137"/>
      <c r="K56" s="137"/>
      <c r="L56" s="137"/>
      <c r="M56" s="137"/>
      <c r="N56" s="160"/>
      <c r="O56" s="160"/>
      <c r="P56" s="160"/>
      <c r="Q56" s="160"/>
      <c r="R56" s="160"/>
    </row>
    <row r="57" spans="1:18" ht="12.75" customHeight="1">
      <c r="A57" s="191" t="s">
        <v>139</v>
      </c>
      <c r="B57" s="155"/>
      <c r="C57" s="197"/>
      <c r="D57" s="197"/>
      <c r="E57" s="156"/>
      <c r="I57" s="137"/>
      <c r="J57" s="137"/>
      <c r="K57" s="137"/>
      <c r="L57" s="137"/>
      <c r="M57" s="137"/>
      <c r="N57" s="138"/>
      <c r="O57" s="138"/>
      <c r="P57" s="138"/>
      <c r="Q57" s="138"/>
      <c r="R57" s="138"/>
    </row>
    <row r="58" spans="1:18" ht="12.75" customHeight="1">
      <c r="A58" s="191" t="s">
        <v>140</v>
      </c>
      <c r="B58" s="155"/>
      <c r="C58" s="197"/>
      <c r="D58" s="197"/>
      <c r="E58" s="156"/>
      <c r="I58" s="137"/>
      <c r="J58" s="137"/>
      <c r="K58" s="137"/>
      <c r="L58" s="137"/>
      <c r="M58" s="137"/>
      <c r="N58" s="138"/>
      <c r="O58" s="138"/>
      <c r="P58" s="138"/>
      <c r="Q58" s="138"/>
      <c r="R58" s="138"/>
    </row>
    <row r="59" spans="1:18" ht="12.75" customHeight="1">
      <c r="A59" s="191" t="s">
        <v>141</v>
      </c>
      <c r="B59" s="155"/>
      <c r="C59" s="156"/>
      <c r="D59" s="183"/>
      <c r="E59" s="183"/>
      <c r="F59" s="183"/>
      <c r="I59" s="137"/>
      <c r="J59" s="137"/>
      <c r="K59" s="137"/>
      <c r="L59" s="137"/>
      <c r="M59" s="137"/>
      <c r="N59" s="138"/>
      <c r="O59" s="138"/>
      <c r="P59" s="138"/>
      <c r="Q59" s="138"/>
      <c r="R59" s="138"/>
    </row>
    <row r="60" spans="1:18" ht="12.75" customHeight="1">
      <c r="A60" s="191" t="s">
        <v>142</v>
      </c>
      <c r="B60" s="195"/>
      <c r="C60" s="183"/>
      <c r="D60" s="183"/>
      <c r="E60" s="183"/>
      <c r="I60" s="137"/>
      <c r="J60" s="137"/>
      <c r="K60" s="137"/>
      <c r="L60" s="137"/>
      <c r="M60" s="137"/>
      <c r="N60" s="138"/>
      <c r="O60" s="138"/>
      <c r="P60" s="138"/>
      <c r="Q60" s="138"/>
      <c r="R60" s="138"/>
    </row>
    <row r="61" spans="1:18" ht="12.75" customHeight="1">
      <c r="A61" s="191" t="s">
        <v>143</v>
      </c>
      <c r="B61" s="151"/>
      <c r="D61" s="183"/>
      <c r="E61" s="183"/>
      <c r="F61" s="191" t="s">
        <v>374</v>
      </c>
      <c r="G61" s="196"/>
      <c r="H61" s="156"/>
      <c r="I61" s="137"/>
      <c r="J61" s="137"/>
      <c r="K61" s="137"/>
      <c r="L61" s="137"/>
      <c r="M61" s="137"/>
      <c r="N61" s="138"/>
      <c r="O61" s="138"/>
      <c r="P61" s="138"/>
      <c r="Q61" s="138"/>
      <c r="R61" s="138"/>
    </row>
    <row r="62" spans="1:18" ht="12.75" customHeight="1">
      <c r="A62" s="183"/>
      <c r="B62" s="183"/>
      <c r="F62" s="183"/>
      <c r="I62" s="137"/>
      <c r="J62" s="137"/>
      <c r="K62" s="137"/>
      <c r="L62" s="137"/>
      <c r="M62" s="137"/>
      <c r="N62" s="138"/>
      <c r="O62" s="138"/>
      <c r="P62" s="138"/>
      <c r="Q62" s="138"/>
      <c r="R62" s="138"/>
    </row>
    <row r="63" spans="1:18" ht="12.75" customHeight="1">
      <c r="A63" s="191" t="s">
        <v>16</v>
      </c>
      <c r="B63" s="155"/>
      <c r="C63" s="197"/>
      <c r="D63" s="156"/>
      <c r="E63" s="183"/>
      <c r="F63" s="183"/>
      <c r="I63" s="137"/>
      <c r="J63" s="137"/>
      <c r="K63" s="137"/>
      <c r="L63" s="137"/>
      <c r="M63" s="137"/>
      <c r="N63" s="138"/>
      <c r="O63" s="138"/>
      <c r="P63" s="138"/>
      <c r="Q63" s="138"/>
      <c r="R63" s="138"/>
    </row>
    <row r="64" spans="1:18" ht="12.75" customHeight="1">
      <c r="A64" s="191" t="s">
        <v>17</v>
      </c>
      <c r="B64" s="155"/>
      <c r="C64" s="156"/>
      <c r="D64" s="183"/>
      <c r="E64" s="181" t="s">
        <v>158</v>
      </c>
      <c r="F64" s="155"/>
      <c r="G64" s="197"/>
      <c r="H64" s="156"/>
      <c r="I64" s="137"/>
      <c r="J64" s="137"/>
      <c r="K64" s="137"/>
      <c r="L64" s="137"/>
      <c r="M64" s="137"/>
      <c r="N64" s="138"/>
      <c r="O64" s="138"/>
      <c r="P64" s="138"/>
      <c r="Q64" s="138"/>
      <c r="R64" s="138"/>
    </row>
    <row r="65" spans="1:18" ht="12.75" customHeight="1">
      <c r="A65" s="191"/>
      <c r="B65" s="217"/>
      <c r="C65" s="138"/>
      <c r="D65" s="183"/>
      <c r="E65" s="181"/>
      <c r="F65" s="217"/>
      <c r="G65" s="138"/>
      <c r="I65" s="137"/>
      <c r="J65" s="137"/>
      <c r="K65" s="137"/>
      <c r="L65" s="137"/>
      <c r="M65" s="137"/>
      <c r="N65" s="138"/>
      <c r="O65" s="138"/>
      <c r="P65" s="138"/>
      <c r="Q65" s="138"/>
      <c r="R65" s="138"/>
    </row>
    <row r="66" spans="1:18" ht="12.75" customHeight="1">
      <c r="A66" s="218" t="s">
        <v>375</v>
      </c>
      <c r="B66" s="155"/>
      <c r="C66" s="197"/>
      <c r="D66" s="156"/>
      <c r="E66" s="183"/>
      <c r="F66" s="183"/>
      <c r="I66" s="137"/>
      <c r="J66" s="137"/>
      <c r="K66" s="137"/>
      <c r="L66" s="137"/>
      <c r="M66" s="137"/>
      <c r="N66" s="138"/>
      <c r="O66" s="138"/>
      <c r="P66" s="138"/>
      <c r="Q66" s="138"/>
      <c r="R66" s="138"/>
    </row>
    <row r="67" spans="1:18" ht="12.75" customHeight="1">
      <c r="A67" s="218" t="s">
        <v>376</v>
      </c>
      <c r="B67" s="155"/>
      <c r="C67" s="156"/>
      <c r="D67" s="183"/>
      <c r="E67" s="219" t="s">
        <v>377</v>
      </c>
      <c r="F67" s="342"/>
      <c r="G67" s="343"/>
      <c r="H67" s="344"/>
      <c r="I67" s="137"/>
      <c r="J67" s="137"/>
      <c r="K67" s="137"/>
      <c r="L67" s="137"/>
      <c r="M67" s="137"/>
      <c r="N67" s="138"/>
      <c r="O67" s="138"/>
      <c r="P67" s="138"/>
      <c r="Q67" s="138"/>
      <c r="R67" s="138"/>
    </row>
    <row r="68" spans="1:18" s="208" customFormat="1" ht="12.75" customHeight="1">
      <c r="A68" s="210"/>
      <c r="B68" s="220"/>
      <c r="C68" s="160"/>
      <c r="D68" s="206"/>
      <c r="E68" s="221"/>
      <c r="F68" s="222"/>
      <c r="G68" s="206"/>
      <c r="H68" s="206"/>
      <c r="I68" s="137"/>
      <c r="J68" s="137"/>
      <c r="K68" s="137"/>
      <c r="L68" s="137"/>
      <c r="M68" s="137"/>
      <c r="N68" s="160"/>
      <c r="O68" s="160"/>
      <c r="P68" s="160"/>
      <c r="Q68" s="160"/>
      <c r="R68" s="160"/>
    </row>
    <row r="69" spans="1:18" s="208" customFormat="1" ht="12.75" customHeight="1">
      <c r="A69" s="3" t="s">
        <v>144</v>
      </c>
      <c r="B69" s="3"/>
      <c r="C69" s="3"/>
      <c r="D69" s="3"/>
      <c r="E69" s="3"/>
      <c r="F69" s="3"/>
      <c r="G69" s="3"/>
      <c r="H69" s="3"/>
      <c r="I69" s="137"/>
      <c r="J69" s="137"/>
      <c r="K69" s="137"/>
      <c r="L69" s="137"/>
      <c r="M69" s="137"/>
      <c r="N69" s="160"/>
      <c r="O69" s="160"/>
      <c r="P69" s="160"/>
      <c r="Q69" s="160"/>
      <c r="R69" s="160"/>
    </row>
    <row r="70" spans="1:18" s="208" customFormat="1" ht="12.95" customHeight="1">
      <c r="A70" s="223" t="s">
        <v>0</v>
      </c>
      <c r="B70" s="223" t="s">
        <v>1</v>
      </c>
      <c r="C70" s="223" t="s">
        <v>2</v>
      </c>
      <c r="D70" s="224" t="s">
        <v>24</v>
      </c>
      <c r="E70" s="224" t="s">
        <v>25</v>
      </c>
      <c r="F70" s="225"/>
      <c r="G70" s="226"/>
      <c r="H70" s="226"/>
      <c r="I70" s="137"/>
      <c r="J70" s="137"/>
      <c r="K70" s="137"/>
      <c r="L70" s="137"/>
      <c r="M70" s="137"/>
      <c r="N70" s="160"/>
      <c r="O70" s="160"/>
      <c r="P70" s="160"/>
      <c r="Q70" s="160"/>
      <c r="R70" s="160"/>
    </row>
    <row r="71" spans="1:18" s="208" customFormat="1" ht="12.95" customHeight="1">
      <c r="A71" s="227" t="s">
        <v>28</v>
      </c>
      <c r="B71" s="227" t="s">
        <v>145</v>
      </c>
      <c r="C71" s="227" t="s">
        <v>29</v>
      </c>
      <c r="D71" s="227" t="s">
        <v>29</v>
      </c>
      <c r="E71" s="227" t="s">
        <v>29</v>
      </c>
      <c r="F71" s="228"/>
      <c r="I71" s="137"/>
      <c r="J71" s="137"/>
      <c r="K71" s="137"/>
      <c r="L71" s="137"/>
      <c r="M71" s="137"/>
      <c r="N71" s="160"/>
      <c r="O71" s="160"/>
      <c r="P71" s="160"/>
      <c r="Q71" s="160"/>
      <c r="R71" s="160"/>
    </row>
    <row r="72" spans="1:18" s="208" customFormat="1" ht="12.95" customHeight="1">
      <c r="A72" s="229"/>
      <c r="B72" s="230" t="s">
        <v>146</v>
      </c>
      <c r="C72" s="229" t="s">
        <v>30</v>
      </c>
      <c r="D72" s="229" t="s">
        <v>31</v>
      </c>
      <c r="E72" s="229" t="s">
        <v>160</v>
      </c>
      <c r="F72" s="228"/>
      <c r="G72" s="205"/>
      <c r="H72" s="226"/>
      <c r="I72" s="137"/>
      <c r="J72" s="137"/>
      <c r="K72" s="137"/>
      <c r="L72" s="137"/>
      <c r="M72" s="137"/>
      <c r="N72" s="160"/>
      <c r="O72" s="160"/>
      <c r="P72" s="160"/>
      <c r="Q72" s="160"/>
      <c r="R72" s="160"/>
    </row>
    <row r="73" spans="1:18" s="208" customFormat="1" ht="12.95" customHeight="1">
      <c r="A73" s="231"/>
      <c r="B73" s="231"/>
      <c r="C73" s="231"/>
      <c r="D73" s="231"/>
      <c r="E73" s="231"/>
      <c r="F73" s="228"/>
      <c r="G73" s="205"/>
      <c r="H73" s="226"/>
      <c r="I73" s="137"/>
      <c r="J73" s="137"/>
      <c r="K73" s="137"/>
      <c r="L73" s="137"/>
      <c r="M73" s="137"/>
      <c r="N73" s="160"/>
      <c r="O73" s="160"/>
      <c r="P73" s="160"/>
      <c r="Q73" s="160"/>
      <c r="R73" s="160"/>
    </row>
    <row r="74" spans="1:18" s="208" customFormat="1" ht="12.95" customHeight="1">
      <c r="A74" s="232"/>
      <c r="B74" s="345" t="s">
        <v>276</v>
      </c>
      <c r="C74" s="346"/>
      <c r="D74" s="346"/>
      <c r="E74" s="347"/>
      <c r="F74" s="206"/>
      <c r="G74" s="205"/>
      <c r="H74" s="226"/>
      <c r="I74" s="137"/>
      <c r="J74" s="137"/>
      <c r="K74" s="137"/>
      <c r="L74" s="137"/>
      <c r="M74" s="137"/>
      <c r="N74" s="160"/>
      <c r="O74" s="160"/>
      <c r="P74" s="160"/>
      <c r="Q74" s="160"/>
      <c r="R74" s="160"/>
    </row>
    <row r="75" spans="1:18" ht="12.95" customHeight="1">
      <c r="A75" s="233" t="s">
        <v>33</v>
      </c>
      <c r="B75" s="234"/>
      <c r="C75" s="235"/>
      <c r="D75" s="235"/>
      <c r="E75" s="235"/>
      <c r="F75" s="183"/>
      <c r="G75" s="236"/>
      <c r="H75" s="179"/>
      <c r="I75" s="137"/>
      <c r="J75" s="137"/>
      <c r="K75" s="137"/>
      <c r="L75" s="137"/>
      <c r="M75" s="137"/>
      <c r="N75" s="138"/>
      <c r="O75" s="138"/>
      <c r="P75" s="138"/>
      <c r="Q75" s="138"/>
      <c r="R75" s="138"/>
    </row>
    <row r="76" spans="1:18" ht="12.95" customHeight="1">
      <c r="A76" s="233" t="s">
        <v>34</v>
      </c>
      <c r="B76" s="234"/>
      <c r="C76" s="235"/>
      <c r="D76" s="235"/>
      <c r="E76" s="235"/>
      <c r="F76" s="183"/>
      <c r="G76" s="236"/>
      <c r="H76" s="179"/>
      <c r="I76" s="137"/>
      <c r="J76" s="137"/>
      <c r="K76" s="137"/>
      <c r="L76" s="137"/>
      <c r="M76" s="137"/>
      <c r="N76" s="138"/>
      <c r="O76" s="138"/>
      <c r="P76" s="138"/>
      <c r="Q76" s="138"/>
      <c r="R76" s="138"/>
    </row>
    <row r="77" spans="1:18" ht="12" customHeight="1">
      <c r="A77" s="233" t="s">
        <v>35</v>
      </c>
      <c r="B77" s="234"/>
      <c r="C77" s="234"/>
      <c r="D77" s="235"/>
      <c r="E77" s="235"/>
      <c r="F77" s="183"/>
      <c r="G77" s="236"/>
      <c r="H77" s="179"/>
      <c r="I77" s="137"/>
      <c r="J77" s="137"/>
      <c r="K77" s="137"/>
      <c r="L77" s="137"/>
      <c r="M77" s="137"/>
      <c r="N77" s="138"/>
      <c r="O77" s="138"/>
      <c r="P77" s="138"/>
      <c r="Q77" s="138"/>
      <c r="R77" s="138"/>
    </row>
    <row r="78" spans="1:18" ht="12" customHeight="1">
      <c r="A78" s="233" t="s">
        <v>277</v>
      </c>
      <c r="B78" s="234"/>
      <c r="C78" s="234"/>
      <c r="D78" s="235"/>
      <c r="E78" s="235"/>
      <c r="F78" s="183"/>
      <c r="G78" s="236"/>
      <c r="H78" s="179"/>
      <c r="I78" s="137"/>
      <c r="J78" s="137"/>
      <c r="K78" s="137"/>
      <c r="L78" s="137"/>
      <c r="M78" s="137"/>
      <c r="N78" s="138"/>
      <c r="O78" s="138"/>
      <c r="P78" s="138"/>
      <c r="Q78" s="138"/>
      <c r="R78" s="138"/>
    </row>
    <row r="79" spans="1:18" ht="12" customHeight="1">
      <c r="A79" s="233"/>
      <c r="B79" s="345" t="s">
        <v>278</v>
      </c>
      <c r="C79" s="346"/>
      <c r="D79" s="346"/>
      <c r="E79" s="347"/>
      <c r="F79" s="183"/>
      <c r="G79" s="236"/>
      <c r="H79" s="179"/>
      <c r="I79" s="137"/>
      <c r="J79" s="137"/>
      <c r="K79" s="137"/>
      <c r="L79" s="137"/>
      <c r="M79" s="137"/>
      <c r="N79" s="138"/>
      <c r="O79" s="138"/>
      <c r="P79" s="138"/>
      <c r="Q79" s="138"/>
      <c r="R79" s="138"/>
    </row>
    <row r="80" spans="1:18" ht="12" customHeight="1">
      <c r="A80" s="233" t="s">
        <v>42</v>
      </c>
      <c r="B80" s="234"/>
      <c r="C80" s="234"/>
      <c r="D80" s="234"/>
      <c r="E80" s="234"/>
      <c r="F80" s="183"/>
      <c r="G80" s="236"/>
      <c r="H80" s="179"/>
      <c r="I80" s="137"/>
      <c r="J80" s="137"/>
      <c r="K80" s="137"/>
      <c r="L80" s="137"/>
      <c r="M80" s="137"/>
      <c r="N80" s="138"/>
      <c r="O80" s="138"/>
      <c r="P80" s="138"/>
      <c r="Q80" s="138"/>
      <c r="R80" s="138"/>
    </row>
    <row r="81" spans="1:18" ht="12" customHeight="1">
      <c r="A81" s="233" t="s">
        <v>41</v>
      </c>
      <c r="B81" s="234"/>
      <c r="C81" s="234"/>
      <c r="D81" s="234"/>
      <c r="E81" s="234"/>
      <c r="F81" s="183"/>
      <c r="G81" s="236"/>
      <c r="H81" s="179"/>
      <c r="I81" s="137"/>
      <c r="J81" s="137"/>
      <c r="K81" s="137"/>
      <c r="L81" s="137"/>
      <c r="M81" s="137"/>
      <c r="N81" s="138"/>
      <c r="O81" s="138"/>
      <c r="P81" s="138"/>
      <c r="Q81" s="138"/>
      <c r="R81" s="138"/>
    </row>
    <row r="82" spans="1:18" ht="12" customHeight="1">
      <c r="A82" s="233" t="s">
        <v>43</v>
      </c>
      <c r="B82" s="234"/>
      <c r="C82" s="234"/>
      <c r="D82" s="234"/>
      <c r="E82" s="234"/>
      <c r="F82" s="183"/>
      <c r="G82" s="236"/>
      <c r="H82" s="179"/>
      <c r="I82" s="137"/>
      <c r="J82" s="137"/>
      <c r="K82" s="137"/>
      <c r="L82" s="137"/>
      <c r="M82" s="137"/>
      <c r="N82" s="138"/>
      <c r="O82" s="138"/>
      <c r="P82" s="138"/>
      <c r="Q82" s="138"/>
      <c r="R82" s="138"/>
    </row>
    <row r="83" spans="1:18" ht="12" customHeight="1">
      <c r="A83" s="233" t="s">
        <v>49</v>
      </c>
      <c r="B83" s="234"/>
      <c r="C83" s="234"/>
      <c r="D83" s="234"/>
      <c r="E83" s="234"/>
      <c r="F83" s="183"/>
      <c r="G83" s="236"/>
      <c r="H83" s="179"/>
      <c r="I83" s="137"/>
      <c r="J83" s="137"/>
      <c r="K83" s="137"/>
      <c r="L83" s="137"/>
      <c r="M83" s="137"/>
      <c r="N83" s="138"/>
      <c r="O83" s="138"/>
      <c r="P83" s="138"/>
      <c r="Q83" s="138"/>
      <c r="R83" s="138"/>
    </row>
    <row r="84" spans="1:18" ht="12" customHeight="1">
      <c r="A84" s="233" t="s">
        <v>50</v>
      </c>
      <c r="B84" s="234"/>
      <c r="C84" s="234"/>
      <c r="D84" s="234"/>
      <c r="E84" s="234"/>
      <c r="F84" s="183"/>
      <c r="G84" s="236"/>
      <c r="H84" s="179"/>
      <c r="I84" s="137"/>
      <c r="J84" s="137"/>
      <c r="K84" s="137"/>
      <c r="L84" s="137"/>
      <c r="M84" s="137"/>
      <c r="N84" s="138"/>
      <c r="O84" s="138"/>
      <c r="P84" s="138"/>
      <c r="Q84" s="138"/>
      <c r="R84" s="138"/>
    </row>
    <row r="85" spans="1:18" ht="12" customHeight="1">
      <c r="A85" s="233" t="s">
        <v>51</v>
      </c>
      <c r="B85" s="234"/>
      <c r="C85" s="234"/>
      <c r="D85" s="234"/>
      <c r="E85" s="234"/>
      <c r="F85" s="183"/>
      <c r="G85" s="236"/>
      <c r="H85" s="179"/>
      <c r="I85" s="137"/>
      <c r="J85" s="137"/>
      <c r="K85" s="137"/>
      <c r="L85" s="137"/>
      <c r="M85" s="137"/>
      <c r="N85" s="138"/>
      <c r="O85" s="138"/>
      <c r="P85" s="138"/>
      <c r="Q85" s="138"/>
      <c r="R85" s="138"/>
    </row>
    <row r="86" spans="1:18" ht="12" customHeight="1">
      <c r="A86" s="233" t="s">
        <v>54</v>
      </c>
      <c r="B86" s="234"/>
      <c r="C86" s="234"/>
      <c r="D86" s="234"/>
      <c r="E86" s="234"/>
      <c r="F86" s="183"/>
      <c r="G86" s="236"/>
      <c r="H86" s="179"/>
      <c r="I86" s="137"/>
      <c r="J86" s="137"/>
      <c r="K86" s="137"/>
      <c r="L86" s="137"/>
      <c r="M86" s="137"/>
      <c r="N86" s="138"/>
      <c r="O86" s="138"/>
      <c r="P86" s="138"/>
      <c r="Q86" s="138"/>
      <c r="R86" s="138"/>
    </row>
    <row r="87" spans="1:18" ht="12" customHeight="1">
      <c r="A87" s="233" t="s">
        <v>279</v>
      </c>
      <c r="B87" s="234"/>
      <c r="C87" s="234"/>
      <c r="D87" s="234"/>
      <c r="E87" s="234"/>
      <c r="F87" s="183"/>
      <c r="G87" s="236"/>
      <c r="H87" s="179"/>
      <c r="I87" s="137"/>
      <c r="J87" s="137"/>
      <c r="K87" s="137"/>
      <c r="L87" s="137"/>
      <c r="M87" s="137"/>
      <c r="N87" s="138"/>
      <c r="O87" s="138"/>
      <c r="P87" s="138"/>
      <c r="Q87" s="138"/>
      <c r="R87" s="138"/>
    </row>
    <row r="88" spans="1:18" ht="12" customHeight="1">
      <c r="A88" s="233"/>
      <c r="B88" s="345" t="s">
        <v>280</v>
      </c>
      <c r="C88" s="346"/>
      <c r="D88" s="346"/>
      <c r="E88" s="347"/>
      <c r="F88" s="183"/>
      <c r="G88" s="236"/>
      <c r="H88" s="179"/>
      <c r="I88" s="137"/>
      <c r="J88" s="137"/>
      <c r="K88" s="137"/>
      <c r="L88" s="137"/>
      <c r="M88" s="137"/>
      <c r="N88" s="138"/>
      <c r="O88" s="138"/>
      <c r="P88" s="138"/>
      <c r="Q88" s="138"/>
      <c r="R88" s="138"/>
    </row>
    <row r="89" spans="1:18" ht="12.95" customHeight="1">
      <c r="A89" s="233" t="s">
        <v>281</v>
      </c>
      <c r="B89" s="234"/>
      <c r="C89" s="235"/>
      <c r="D89" s="234"/>
      <c r="E89" s="234"/>
      <c r="F89" s="237" t="s">
        <v>192</v>
      </c>
      <c r="G89" s="236"/>
      <c r="H89" s="179"/>
      <c r="I89" s="137"/>
      <c r="J89" s="137"/>
      <c r="K89" s="137"/>
      <c r="L89" s="137"/>
      <c r="M89" s="137"/>
      <c r="N89" s="138"/>
      <c r="O89" s="138"/>
      <c r="P89" s="138"/>
      <c r="Q89" s="138"/>
      <c r="R89" s="138"/>
    </row>
    <row r="90" spans="1:18" ht="12.95" customHeight="1">
      <c r="A90" s="233" t="s">
        <v>37</v>
      </c>
      <c r="B90" s="234"/>
      <c r="C90" s="235"/>
      <c r="D90" s="235"/>
      <c r="E90" s="235"/>
      <c r="F90" s="237" t="s">
        <v>192</v>
      </c>
      <c r="G90" s="236"/>
      <c r="H90" s="179"/>
      <c r="I90" s="137"/>
      <c r="J90" s="137"/>
      <c r="K90" s="137"/>
      <c r="L90" s="137"/>
      <c r="M90" s="137"/>
      <c r="N90" s="138"/>
      <c r="O90" s="138"/>
      <c r="P90" s="138"/>
      <c r="Q90" s="138"/>
      <c r="R90" s="138"/>
    </row>
    <row r="91" spans="1:18" ht="12.95" customHeight="1">
      <c r="A91" s="233" t="s">
        <v>36</v>
      </c>
      <c r="B91" s="234"/>
      <c r="C91" s="235"/>
      <c r="D91" s="234"/>
      <c r="E91" s="234"/>
      <c r="F91" s="237" t="s">
        <v>192</v>
      </c>
      <c r="G91" s="236"/>
      <c r="H91" s="179"/>
      <c r="I91" s="137"/>
      <c r="J91" s="137"/>
      <c r="K91" s="137"/>
      <c r="L91" s="137"/>
      <c r="M91" s="137"/>
      <c r="N91" s="138"/>
      <c r="O91" s="138"/>
      <c r="P91" s="138"/>
      <c r="Q91" s="138"/>
      <c r="R91" s="138"/>
    </row>
    <row r="92" spans="1:18" ht="12.95" customHeight="1">
      <c r="A92" s="233" t="s">
        <v>282</v>
      </c>
      <c r="B92" s="234"/>
      <c r="C92" s="235"/>
      <c r="D92" s="234"/>
      <c r="E92" s="234"/>
      <c r="F92" s="237"/>
      <c r="G92" s="236"/>
      <c r="H92" s="179"/>
      <c r="I92" s="137"/>
      <c r="J92" s="137"/>
      <c r="K92" s="137"/>
      <c r="L92" s="137"/>
      <c r="M92" s="137"/>
      <c r="N92" s="138"/>
      <c r="O92" s="138"/>
      <c r="P92" s="138"/>
      <c r="Q92" s="138"/>
      <c r="R92" s="138"/>
    </row>
    <row r="93" spans="1:18" ht="12.95" customHeight="1">
      <c r="A93" s="233"/>
      <c r="B93" s="345" t="s">
        <v>283</v>
      </c>
      <c r="C93" s="346"/>
      <c r="D93" s="346"/>
      <c r="E93" s="347"/>
      <c r="F93" s="237"/>
      <c r="G93" s="236"/>
      <c r="H93" s="179"/>
      <c r="I93" s="137"/>
      <c r="J93" s="137"/>
      <c r="K93" s="137"/>
      <c r="L93" s="137"/>
      <c r="M93" s="137"/>
      <c r="N93" s="138"/>
      <c r="O93" s="138"/>
      <c r="P93" s="138"/>
      <c r="Q93" s="138"/>
      <c r="R93" s="138"/>
    </row>
    <row r="94" spans="1:18" ht="12.95" customHeight="1">
      <c r="A94" s="233" t="s">
        <v>38</v>
      </c>
      <c r="B94" s="234"/>
      <c r="C94" s="235"/>
      <c r="D94" s="234"/>
      <c r="E94" s="234"/>
      <c r="F94" s="237" t="s">
        <v>192</v>
      </c>
      <c r="G94" s="236"/>
      <c r="H94" s="179"/>
      <c r="I94" s="137"/>
      <c r="J94" s="137"/>
      <c r="K94" s="137"/>
      <c r="L94" s="137"/>
      <c r="M94" s="137"/>
      <c r="N94" s="138"/>
      <c r="O94" s="138"/>
      <c r="P94" s="138"/>
      <c r="Q94" s="138"/>
      <c r="R94" s="138"/>
    </row>
    <row r="95" spans="1:18" ht="12.95" customHeight="1">
      <c r="A95" s="233" t="s">
        <v>284</v>
      </c>
      <c r="B95" s="234"/>
      <c r="C95" s="234"/>
      <c r="D95" s="234"/>
      <c r="E95" s="234"/>
      <c r="F95" s="237" t="s">
        <v>192</v>
      </c>
      <c r="G95" s="236"/>
      <c r="H95" s="179"/>
      <c r="I95" s="137"/>
      <c r="J95" s="137"/>
      <c r="K95" s="137"/>
      <c r="L95" s="137"/>
      <c r="M95" s="137"/>
      <c r="N95" s="138"/>
      <c r="O95" s="138"/>
      <c r="P95" s="138"/>
      <c r="Q95" s="138"/>
      <c r="R95" s="138"/>
    </row>
    <row r="96" spans="1:18" ht="12.95" customHeight="1">
      <c r="A96" s="233" t="s">
        <v>285</v>
      </c>
      <c r="B96" s="234"/>
      <c r="C96" s="234"/>
      <c r="D96" s="234"/>
      <c r="E96" s="234"/>
      <c r="F96" s="237" t="s">
        <v>192</v>
      </c>
      <c r="G96" s="236"/>
      <c r="H96" s="179"/>
      <c r="I96" s="137"/>
      <c r="J96" s="137"/>
      <c r="K96" s="137"/>
      <c r="L96" s="137"/>
      <c r="M96" s="137"/>
      <c r="N96" s="138"/>
      <c r="O96" s="138"/>
      <c r="P96" s="138"/>
      <c r="Q96" s="138"/>
      <c r="R96" s="138"/>
    </row>
    <row r="97" spans="1:18" ht="12.95" customHeight="1">
      <c r="A97" s="233" t="s">
        <v>286</v>
      </c>
      <c r="B97" s="234"/>
      <c r="C97" s="235"/>
      <c r="D97" s="235"/>
      <c r="E97" s="235"/>
      <c r="F97" s="237"/>
      <c r="G97" s="236"/>
      <c r="H97" s="179"/>
      <c r="I97" s="137"/>
      <c r="J97" s="137"/>
      <c r="K97" s="137"/>
      <c r="L97" s="137"/>
      <c r="M97" s="137"/>
      <c r="N97" s="138"/>
      <c r="O97" s="138"/>
      <c r="P97" s="138"/>
      <c r="Q97" s="138"/>
      <c r="R97" s="138"/>
    </row>
    <row r="98" spans="1:18" ht="12.95" customHeight="1">
      <c r="A98" s="233" t="s">
        <v>297</v>
      </c>
      <c r="B98" s="234"/>
      <c r="C98" s="235"/>
      <c r="D98" s="235"/>
      <c r="E98" s="234"/>
      <c r="F98" s="237" t="s">
        <v>192</v>
      </c>
      <c r="G98" s="236"/>
      <c r="H98" s="179"/>
      <c r="I98" s="137"/>
      <c r="J98" s="137"/>
      <c r="K98" s="137"/>
      <c r="L98" s="137"/>
      <c r="M98" s="137"/>
      <c r="N98" s="138"/>
      <c r="O98" s="138"/>
      <c r="P98" s="138"/>
      <c r="Q98" s="138"/>
      <c r="R98" s="138"/>
    </row>
    <row r="99" spans="1:18" ht="12.95" customHeight="1">
      <c r="A99" s="233" t="s">
        <v>298</v>
      </c>
      <c r="B99" s="234"/>
      <c r="C99" s="235"/>
      <c r="D99" s="234"/>
      <c r="E99" s="235"/>
      <c r="F99" s="237" t="s">
        <v>192</v>
      </c>
      <c r="G99" s="236"/>
      <c r="H99" s="179"/>
      <c r="I99" s="137"/>
      <c r="J99" s="137"/>
      <c r="K99" s="137"/>
      <c r="L99" s="137"/>
      <c r="M99" s="137"/>
      <c r="N99" s="138"/>
      <c r="O99" s="138"/>
      <c r="P99" s="138"/>
      <c r="Q99" s="138"/>
      <c r="R99" s="138"/>
    </row>
    <row r="100" spans="1:18" ht="12.95" customHeight="1">
      <c r="A100" s="233" t="s">
        <v>299</v>
      </c>
      <c r="B100" s="234"/>
      <c r="C100" s="235"/>
      <c r="D100" s="235"/>
      <c r="E100" s="235"/>
      <c r="F100" s="237" t="s">
        <v>192</v>
      </c>
      <c r="G100" s="236"/>
      <c r="H100" s="179"/>
      <c r="I100" s="137"/>
      <c r="J100" s="137"/>
      <c r="K100" s="137"/>
      <c r="L100" s="137"/>
      <c r="M100" s="137"/>
      <c r="N100" s="138"/>
      <c r="O100" s="138"/>
      <c r="P100" s="138"/>
      <c r="Q100" s="138"/>
      <c r="R100" s="138"/>
    </row>
    <row r="101" spans="1:18" ht="12.95" customHeight="1">
      <c r="A101" s="238" t="s">
        <v>300</v>
      </c>
      <c r="B101" s="234"/>
      <c r="C101" s="235"/>
      <c r="D101" s="235"/>
      <c r="E101" s="235"/>
      <c r="F101" s="237" t="s">
        <v>192</v>
      </c>
      <c r="G101" s="236"/>
      <c r="H101" s="179"/>
      <c r="I101" s="137"/>
      <c r="J101" s="137"/>
      <c r="K101" s="137"/>
      <c r="L101" s="137"/>
      <c r="M101" s="137"/>
      <c r="N101" s="138"/>
      <c r="O101" s="138"/>
      <c r="P101" s="138"/>
      <c r="Q101" s="138"/>
      <c r="R101" s="138"/>
    </row>
    <row r="102" spans="1:18" ht="12.95" customHeight="1">
      <c r="A102" s="233" t="s">
        <v>287</v>
      </c>
      <c r="B102" s="234"/>
      <c r="C102" s="235"/>
      <c r="D102" s="234"/>
      <c r="E102" s="234"/>
      <c r="F102" s="237" t="s">
        <v>192</v>
      </c>
      <c r="G102" s="236"/>
      <c r="H102" s="179"/>
      <c r="I102" s="137"/>
      <c r="J102" s="137"/>
      <c r="K102" s="137"/>
      <c r="L102" s="137"/>
      <c r="M102" s="137"/>
      <c r="N102" s="138"/>
      <c r="O102" s="138"/>
      <c r="P102" s="138"/>
      <c r="Q102" s="138"/>
      <c r="R102" s="138"/>
    </row>
    <row r="103" spans="1:18" ht="12.95" customHeight="1">
      <c r="A103" s="233" t="s">
        <v>39</v>
      </c>
      <c r="B103" s="234"/>
      <c r="C103" s="235"/>
      <c r="D103" s="234"/>
      <c r="E103" s="234"/>
      <c r="F103" s="237" t="s">
        <v>192</v>
      </c>
      <c r="G103" s="236"/>
      <c r="H103" s="179"/>
      <c r="I103" s="137"/>
      <c r="J103" s="137"/>
      <c r="K103" s="137"/>
      <c r="L103" s="137"/>
      <c r="M103" s="137"/>
      <c r="N103" s="138"/>
      <c r="O103" s="138"/>
      <c r="P103" s="138"/>
      <c r="Q103" s="138"/>
      <c r="R103" s="138"/>
    </row>
    <row r="104" spans="1:18" ht="12.95" customHeight="1">
      <c r="A104" s="233" t="s">
        <v>40</v>
      </c>
      <c r="B104" s="234"/>
      <c r="C104" s="235"/>
      <c r="D104" s="234"/>
      <c r="E104" s="234"/>
      <c r="F104" s="237" t="s">
        <v>192</v>
      </c>
      <c r="G104" s="236"/>
      <c r="H104" s="179"/>
      <c r="I104" s="137"/>
      <c r="J104" s="137"/>
      <c r="K104" s="137"/>
      <c r="L104" s="137"/>
      <c r="M104" s="137"/>
      <c r="N104" s="138"/>
      <c r="O104" s="138"/>
      <c r="P104" s="138"/>
      <c r="Q104" s="138"/>
      <c r="R104" s="138"/>
    </row>
    <row r="105" spans="1:18" ht="12.95" customHeight="1">
      <c r="A105" s="233" t="s">
        <v>288</v>
      </c>
      <c r="B105" s="234"/>
      <c r="C105" s="235"/>
      <c r="D105" s="234"/>
      <c r="E105" s="234"/>
      <c r="F105" s="237" t="s">
        <v>192</v>
      </c>
      <c r="G105" s="236"/>
      <c r="H105" s="179"/>
      <c r="I105" s="137"/>
      <c r="J105" s="137"/>
      <c r="K105" s="137"/>
      <c r="L105" s="137"/>
      <c r="M105" s="137"/>
      <c r="N105" s="138"/>
      <c r="O105" s="138"/>
      <c r="P105" s="138"/>
      <c r="Q105" s="138"/>
      <c r="R105" s="138"/>
    </row>
    <row r="106" spans="1:18" ht="12.95" customHeight="1">
      <c r="A106" s="233"/>
      <c r="B106" s="345" t="s">
        <v>289</v>
      </c>
      <c r="C106" s="346"/>
      <c r="D106" s="346"/>
      <c r="E106" s="347"/>
      <c r="F106" s="183"/>
      <c r="G106" s="236"/>
      <c r="H106" s="179"/>
      <c r="I106" s="137"/>
      <c r="J106" s="137"/>
      <c r="K106" s="137"/>
      <c r="L106" s="137"/>
      <c r="M106" s="137"/>
      <c r="N106" s="138"/>
      <c r="O106" s="138"/>
      <c r="P106" s="138"/>
      <c r="Q106" s="138"/>
      <c r="R106" s="138"/>
    </row>
    <row r="107" spans="1:18" s="141" customFormat="1" ht="12.95" customHeight="1">
      <c r="A107" s="238" t="s">
        <v>44</v>
      </c>
      <c r="B107" s="234"/>
      <c r="C107" s="235"/>
      <c r="D107" s="234"/>
      <c r="E107" s="234"/>
      <c r="F107" s="183"/>
      <c r="G107" s="236"/>
      <c r="H107" s="179"/>
      <c r="I107" s="137"/>
      <c r="J107" s="137"/>
      <c r="K107" s="137"/>
      <c r="L107" s="137"/>
      <c r="M107" s="137"/>
      <c r="N107" s="138"/>
      <c r="O107" s="138"/>
      <c r="P107" s="138"/>
      <c r="Q107" s="138"/>
      <c r="R107" s="138"/>
    </row>
    <row r="108" spans="1:18" s="141" customFormat="1" ht="12.95" customHeight="1">
      <c r="A108" s="233" t="s">
        <v>45</v>
      </c>
      <c r="B108" s="234"/>
      <c r="C108" s="235"/>
      <c r="D108" s="234"/>
      <c r="E108" s="234"/>
      <c r="F108" s="183"/>
      <c r="G108" s="236"/>
      <c r="H108" s="179"/>
      <c r="I108" s="137"/>
      <c r="J108" s="137"/>
      <c r="K108" s="137"/>
      <c r="L108" s="137"/>
      <c r="M108" s="137"/>
      <c r="N108" s="138"/>
      <c r="O108" s="138"/>
      <c r="P108" s="138"/>
      <c r="Q108" s="138"/>
      <c r="R108" s="138"/>
    </row>
    <row r="109" spans="1:18" ht="12.95" customHeight="1">
      <c r="A109" s="238" t="s">
        <v>46</v>
      </c>
      <c r="B109" s="234"/>
      <c r="C109" s="235"/>
      <c r="D109" s="234"/>
      <c r="E109" s="234"/>
      <c r="F109" s="183"/>
      <c r="G109" s="236"/>
      <c r="H109" s="179"/>
      <c r="I109" s="137"/>
      <c r="J109" s="137"/>
      <c r="K109" s="137"/>
      <c r="L109" s="137"/>
      <c r="M109" s="137"/>
      <c r="N109" s="138"/>
      <c r="O109" s="138"/>
      <c r="P109" s="138"/>
      <c r="Q109" s="138"/>
      <c r="R109" s="138"/>
    </row>
    <row r="110" spans="1:18" ht="12.95" customHeight="1">
      <c r="A110" s="233" t="s">
        <v>47</v>
      </c>
      <c r="B110" s="234"/>
      <c r="C110" s="235"/>
      <c r="D110" s="235"/>
      <c r="E110" s="235"/>
      <c r="F110" s="183"/>
      <c r="G110" s="236"/>
      <c r="H110" s="179"/>
      <c r="I110" s="137"/>
      <c r="J110" s="137"/>
      <c r="K110" s="137"/>
      <c r="L110" s="137"/>
      <c r="M110" s="137"/>
      <c r="N110" s="138"/>
      <c r="O110" s="138"/>
      <c r="P110" s="138"/>
      <c r="Q110" s="138"/>
      <c r="R110" s="138"/>
    </row>
    <row r="111" spans="1:18" ht="12.95" customHeight="1">
      <c r="A111" s="233" t="s">
        <v>48</v>
      </c>
      <c r="B111" s="234"/>
      <c r="C111" s="234"/>
      <c r="D111" s="234"/>
      <c r="E111" s="234"/>
      <c r="F111" s="183"/>
      <c r="G111" s="236"/>
      <c r="H111" s="179"/>
      <c r="I111" s="137"/>
      <c r="J111" s="137"/>
      <c r="K111" s="137"/>
      <c r="L111" s="137"/>
      <c r="M111" s="137"/>
      <c r="N111" s="138"/>
      <c r="O111" s="138"/>
      <c r="P111" s="138"/>
      <c r="Q111" s="138"/>
      <c r="R111" s="138"/>
    </row>
    <row r="112" spans="1:18" ht="12.95" customHeight="1">
      <c r="A112" s="233" t="s">
        <v>290</v>
      </c>
      <c r="B112" s="234"/>
      <c r="C112" s="234"/>
      <c r="D112" s="234"/>
      <c r="E112" s="234"/>
      <c r="F112" s="183"/>
      <c r="G112" s="236"/>
      <c r="H112" s="179"/>
      <c r="I112" s="137"/>
      <c r="J112" s="137"/>
      <c r="K112" s="137"/>
      <c r="L112" s="137"/>
      <c r="M112" s="137"/>
      <c r="N112" s="138"/>
      <c r="O112" s="138"/>
      <c r="P112" s="138"/>
      <c r="Q112" s="138"/>
      <c r="R112" s="138"/>
    </row>
    <row r="113" spans="1:18" ht="12.95" customHeight="1">
      <c r="A113" s="233" t="s">
        <v>53</v>
      </c>
      <c r="B113" s="234"/>
      <c r="C113" s="235"/>
      <c r="D113" s="235"/>
      <c r="E113" s="235"/>
      <c r="F113" s="183"/>
      <c r="G113" s="236"/>
      <c r="H113" s="179"/>
      <c r="I113" s="137"/>
      <c r="J113" s="137"/>
      <c r="K113" s="137"/>
      <c r="L113" s="137"/>
      <c r="M113" s="137"/>
      <c r="N113" s="138"/>
      <c r="O113" s="138"/>
      <c r="P113" s="138"/>
      <c r="Q113" s="138"/>
      <c r="R113" s="138"/>
    </row>
    <row r="114" spans="1:18" ht="12.95" customHeight="1">
      <c r="A114" s="233" t="s">
        <v>291</v>
      </c>
      <c r="B114" s="234"/>
      <c r="C114" s="234"/>
      <c r="D114" s="234"/>
      <c r="E114" s="234"/>
      <c r="F114" s="183"/>
      <c r="G114" s="236"/>
      <c r="H114" s="179"/>
      <c r="I114" s="137"/>
      <c r="J114" s="137"/>
      <c r="K114" s="137"/>
      <c r="L114" s="137"/>
      <c r="M114" s="137"/>
      <c r="N114" s="138"/>
      <c r="O114" s="138"/>
      <c r="P114" s="138"/>
      <c r="Q114" s="138"/>
      <c r="R114" s="138"/>
    </row>
    <row r="115" spans="1:18" ht="12.95" customHeight="1">
      <c r="A115" s="233"/>
      <c r="B115" s="345" t="s">
        <v>292</v>
      </c>
      <c r="C115" s="346"/>
      <c r="D115" s="346"/>
      <c r="E115" s="347"/>
      <c r="F115" s="183"/>
      <c r="G115" s="236"/>
      <c r="H115" s="179"/>
      <c r="I115" s="137"/>
      <c r="J115" s="137"/>
      <c r="K115" s="137"/>
      <c r="L115" s="137"/>
      <c r="M115" s="137"/>
      <c r="N115" s="138"/>
      <c r="O115" s="138"/>
      <c r="P115" s="138"/>
      <c r="Q115" s="138"/>
      <c r="R115" s="138"/>
    </row>
    <row r="116" spans="1:18" ht="12.95" customHeight="1">
      <c r="A116" s="233" t="s">
        <v>293</v>
      </c>
      <c r="B116" s="234"/>
      <c r="C116" s="234"/>
      <c r="D116" s="234"/>
      <c r="E116" s="234"/>
      <c r="F116" s="183"/>
      <c r="G116" s="236"/>
      <c r="H116" s="179"/>
      <c r="I116" s="137"/>
      <c r="J116" s="137"/>
      <c r="K116" s="137"/>
      <c r="L116" s="137"/>
      <c r="M116" s="137"/>
      <c r="N116" s="138"/>
      <c r="O116" s="138"/>
      <c r="P116" s="138"/>
      <c r="Q116" s="138"/>
      <c r="R116" s="138"/>
    </row>
    <row r="117" spans="1:18" ht="12.95" customHeight="1">
      <c r="A117" s="233" t="s">
        <v>55</v>
      </c>
      <c r="B117" s="234"/>
      <c r="C117" s="234"/>
      <c r="D117" s="234"/>
      <c r="E117" s="234"/>
      <c r="F117" s="183"/>
      <c r="G117" s="236"/>
      <c r="H117" s="179"/>
      <c r="I117" s="137"/>
      <c r="J117" s="137"/>
      <c r="K117" s="137"/>
      <c r="L117" s="137"/>
      <c r="M117" s="137"/>
      <c r="N117" s="138"/>
      <c r="O117" s="138"/>
      <c r="P117" s="138"/>
      <c r="Q117" s="138"/>
      <c r="R117" s="138"/>
    </row>
    <row r="118" spans="1:18" ht="12.95" customHeight="1">
      <c r="A118" s="233" t="s">
        <v>56</v>
      </c>
      <c r="B118" s="234"/>
      <c r="C118" s="234"/>
      <c r="D118" s="234"/>
      <c r="E118" s="234"/>
      <c r="F118" s="183"/>
      <c r="G118" s="236"/>
      <c r="H118" s="179"/>
      <c r="I118" s="137"/>
      <c r="J118" s="137"/>
      <c r="K118" s="137"/>
      <c r="L118" s="137"/>
      <c r="M118" s="137"/>
      <c r="N118" s="138"/>
      <c r="O118" s="138"/>
      <c r="P118" s="138"/>
      <c r="Q118" s="138"/>
      <c r="R118" s="138"/>
    </row>
    <row r="119" spans="1:18" ht="12.95" customHeight="1">
      <c r="A119" s="233" t="s">
        <v>57</v>
      </c>
      <c r="B119" s="234"/>
      <c r="C119" s="234"/>
      <c r="D119" s="234"/>
      <c r="E119" s="234"/>
      <c r="F119" s="183"/>
      <c r="G119" s="236"/>
      <c r="H119" s="179"/>
      <c r="I119" s="137"/>
      <c r="J119" s="137"/>
      <c r="K119" s="137"/>
      <c r="L119" s="137"/>
      <c r="M119" s="137"/>
      <c r="N119" s="138"/>
      <c r="O119" s="138"/>
      <c r="P119" s="138"/>
      <c r="Q119" s="138"/>
      <c r="R119" s="138"/>
    </row>
    <row r="120" spans="1:18" ht="12.95" customHeight="1">
      <c r="A120" s="238" t="s">
        <v>302</v>
      </c>
      <c r="B120" s="234"/>
      <c r="C120" s="235"/>
      <c r="D120" s="235"/>
      <c r="E120" s="235"/>
      <c r="F120" s="183"/>
      <c r="G120" s="236"/>
      <c r="H120" s="179"/>
      <c r="I120" s="137"/>
      <c r="J120" s="137"/>
      <c r="K120" s="137"/>
      <c r="L120" s="137"/>
      <c r="M120" s="137"/>
      <c r="N120" s="138"/>
      <c r="O120" s="138"/>
      <c r="P120" s="138"/>
      <c r="Q120" s="138"/>
      <c r="R120" s="138"/>
    </row>
    <row r="121" spans="1:18" ht="12.95" customHeight="1">
      <c r="A121" s="233" t="s">
        <v>301</v>
      </c>
      <c r="B121" s="234"/>
      <c r="C121" s="235"/>
      <c r="D121" s="235"/>
      <c r="E121" s="235"/>
      <c r="F121" s="183"/>
      <c r="G121" s="236"/>
      <c r="H121" s="179"/>
      <c r="I121" s="137"/>
      <c r="J121" s="137"/>
      <c r="K121" s="137"/>
      <c r="L121" s="137"/>
      <c r="M121" s="137"/>
      <c r="N121" s="138"/>
      <c r="O121" s="138"/>
      <c r="P121" s="138"/>
      <c r="Q121" s="138"/>
      <c r="R121" s="138"/>
    </row>
    <row r="122" spans="1:18" ht="12.95" customHeight="1">
      <c r="A122" s="233" t="s">
        <v>294</v>
      </c>
      <c r="B122" s="234"/>
      <c r="C122" s="235"/>
      <c r="D122" s="235"/>
      <c r="E122" s="235"/>
      <c r="F122" s="183"/>
      <c r="G122" s="236"/>
      <c r="H122" s="179"/>
      <c r="I122" s="137"/>
      <c r="J122" s="137"/>
      <c r="K122" s="137"/>
      <c r="L122" s="137"/>
      <c r="M122" s="137"/>
      <c r="N122" s="138"/>
      <c r="O122" s="138"/>
      <c r="P122" s="138"/>
      <c r="Q122" s="138"/>
      <c r="R122" s="138"/>
    </row>
    <row r="123" spans="1:18" ht="12.95" customHeight="1">
      <c r="A123" s="233" t="s">
        <v>295</v>
      </c>
      <c r="B123" s="234"/>
      <c r="C123" s="234"/>
      <c r="D123" s="234"/>
      <c r="E123" s="234"/>
      <c r="F123" s="183"/>
      <c r="G123" s="236"/>
      <c r="H123" s="179"/>
      <c r="I123" s="137"/>
      <c r="J123" s="137"/>
      <c r="K123" s="137"/>
      <c r="L123" s="137"/>
      <c r="M123" s="137"/>
      <c r="N123" s="138"/>
      <c r="O123" s="138"/>
      <c r="P123" s="138"/>
      <c r="Q123" s="138"/>
      <c r="R123" s="138"/>
    </row>
    <row r="124" spans="1:18" ht="12.95" customHeight="1">
      <c r="A124" s="233"/>
      <c r="B124" s="345" t="s">
        <v>296</v>
      </c>
      <c r="C124" s="346"/>
      <c r="D124" s="346"/>
      <c r="E124" s="347"/>
      <c r="F124" s="183"/>
      <c r="G124" s="236"/>
      <c r="H124" s="179"/>
      <c r="I124" s="137"/>
      <c r="J124" s="137"/>
      <c r="K124" s="137"/>
      <c r="L124" s="137"/>
      <c r="M124" s="137"/>
      <c r="N124" s="138"/>
      <c r="O124" s="138"/>
      <c r="P124" s="138"/>
      <c r="Q124" s="138"/>
      <c r="R124" s="138"/>
    </row>
    <row r="125" spans="1:18" ht="12.95" customHeight="1">
      <c r="A125" s="233" t="s">
        <v>303</v>
      </c>
      <c r="B125" s="234"/>
      <c r="C125" s="235"/>
      <c r="D125" s="235"/>
      <c r="E125" s="235"/>
      <c r="F125" s="183"/>
      <c r="G125" s="236"/>
      <c r="H125" s="179"/>
      <c r="I125" s="137"/>
      <c r="J125" s="137"/>
      <c r="K125" s="137"/>
      <c r="L125" s="137"/>
      <c r="M125" s="137"/>
      <c r="N125" s="138"/>
      <c r="O125" s="138"/>
      <c r="P125" s="138"/>
      <c r="Q125" s="138"/>
      <c r="R125" s="138"/>
    </row>
    <row r="126" spans="1:18" ht="12.95" customHeight="1">
      <c r="A126" s="233" t="s">
        <v>304</v>
      </c>
      <c r="B126" s="234"/>
      <c r="C126" s="235"/>
      <c r="D126" s="235"/>
      <c r="E126" s="235"/>
      <c r="F126" s="183"/>
      <c r="G126" s="236"/>
      <c r="H126" s="179"/>
      <c r="I126" s="137"/>
      <c r="J126" s="137"/>
      <c r="K126" s="137"/>
      <c r="L126" s="137"/>
      <c r="M126" s="137"/>
      <c r="N126" s="138"/>
      <c r="O126" s="138"/>
      <c r="P126" s="138"/>
      <c r="Q126" s="138"/>
      <c r="R126" s="138"/>
    </row>
    <row r="127" spans="1:18" ht="12.95" customHeight="1">
      <c r="A127" s="233" t="s">
        <v>52</v>
      </c>
      <c r="B127" s="234"/>
      <c r="C127" s="235"/>
      <c r="D127" s="235"/>
      <c r="E127" s="235"/>
      <c r="F127" s="183"/>
      <c r="G127" s="236"/>
      <c r="H127" s="179"/>
      <c r="I127" s="137"/>
      <c r="J127" s="137"/>
      <c r="K127" s="137"/>
      <c r="L127" s="137"/>
      <c r="M127" s="137"/>
      <c r="N127" s="138"/>
      <c r="O127" s="138"/>
      <c r="P127" s="138"/>
      <c r="Q127" s="138"/>
      <c r="R127" s="138"/>
    </row>
    <row r="128" spans="1:18" ht="12.95" customHeight="1">
      <c r="A128" s="233" t="s">
        <v>305</v>
      </c>
      <c r="B128" s="234"/>
      <c r="C128" s="235"/>
      <c r="D128" s="235"/>
      <c r="E128" s="235"/>
      <c r="F128" s="183"/>
      <c r="G128" s="236"/>
      <c r="H128" s="179"/>
      <c r="I128" s="137"/>
      <c r="J128" s="137"/>
      <c r="K128" s="137"/>
      <c r="L128" s="137"/>
      <c r="M128" s="137"/>
      <c r="N128" s="138"/>
      <c r="O128" s="138"/>
      <c r="P128" s="138"/>
      <c r="Q128" s="138"/>
      <c r="R128" s="138"/>
    </row>
    <row r="129" spans="1:18" ht="12.95" customHeight="1">
      <c r="A129" s="233"/>
      <c r="B129" s="345" t="s">
        <v>306</v>
      </c>
      <c r="C129" s="346"/>
      <c r="D129" s="346"/>
      <c r="E129" s="347"/>
      <c r="F129" s="183"/>
      <c r="G129" s="236"/>
      <c r="H129" s="179"/>
      <c r="I129" s="137"/>
      <c r="J129" s="137"/>
      <c r="K129" s="137"/>
      <c r="L129" s="137"/>
      <c r="M129" s="137"/>
      <c r="N129" s="138"/>
      <c r="O129" s="138"/>
      <c r="P129" s="138"/>
      <c r="Q129" s="138"/>
      <c r="R129" s="138"/>
    </row>
    <row r="130" spans="1:18" ht="12.95" customHeight="1">
      <c r="A130" s="233" t="s">
        <v>58</v>
      </c>
      <c r="B130" s="234"/>
      <c r="C130" s="235"/>
      <c r="D130" s="235"/>
      <c r="E130" s="235"/>
      <c r="F130" s="183"/>
      <c r="G130" s="236"/>
      <c r="H130" s="179"/>
      <c r="I130" s="137"/>
      <c r="J130" s="137"/>
      <c r="K130" s="137"/>
      <c r="L130" s="137"/>
      <c r="M130" s="137"/>
      <c r="N130" s="138"/>
      <c r="O130" s="138"/>
      <c r="P130" s="138"/>
      <c r="Q130" s="138"/>
      <c r="R130" s="138"/>
    </row>
    <row r="131" spans="1:18" ht="12.95" customHeight="1">
      <c r="A131" s="233" t="s">
        <v>59</v>
      </c>
      <c r="B131" s="234"/>
      <c r="C131" s="235"/>
      <c r="D131" s="235"/>
      <c r="E131" s="235"/>
      <c r="F131" s="183"/>
      <c r="G131" s="236"/>
      <c r="H131" s="179"/>
      <c r="I131" s="137"/>
      <c r="J131" s="137"/>
      <c r="K131" s="137"/>
      <c r="L131" s="137"/>
      <c r="M131" s="137"/>
      <c r="N131" s="138"/>
      <c r="O131" s="138"/>
      <c r="P131" s="138"/>
      <c r="Q131" s="138"/>
      <c r="R131" s="138"/>
    </row>
    <row r="132" spans="1:18" ht="12.95" customHeight="1">
      <c r="A132" s="239" t="s">
        <v>307</v>
      </c>
      <c r="B132" s="234"/>
      <c r="C132" s="235"/>
      <c r="D132" s="235"/>
      <c r="E132" s="235"/>
      <c r="F132" s="183"/>
      <c r="G132" s="236"/>
      <c r="H132" s="179"/>
      <c r="I132" s="137"/>
      <c r="J132" s="137"/>
      <c r="K132" s="137"/>
      <c r="L132" s="137"/>
      <c r="M132" s="137"/>
      <c r="N132" s="138"/>
      <c r="O132" s="138"/>
      <c r="P132" s="138"/>
      <c r="Q132" s="138"/>
      <c r="R132" s="138"/>
    </row>
    <row r="133" spans="1:18" ht="12.95" customHeight="1">
      <c r="A133" s="240" t="s">
        <v>60</v>
      </c>
      <c r="B133" s="241">
        <f>SUM(B75:B132)</f>
        <v>0</v>
      </c>
      <c r="C133" s="241">
        <f>SUM(C75:C132)</f>
        <v>0</v>
      </c>
      <c r="D133" s="241">
        <f>SUM(D75:D132)</f>
        <v>0</v>
      </c>
      <c r="E133" s="241">
        <f>SUM(E75:E132)</f>
        <v>0</v>
      </c>
      <c r="F133" s="183"/>
      <c r="G133" s="242"/>
      <c r="H133" s="179"/>
      <c r="I133" s="137"/>
      <c r="J133" s="137"/>
      <c r="K133" s="137"/>
      <c r="L133" s="137"/>
      <c r="M133" s="137"/>
      <c r="N133" s="138"/>
      <c r="O133" s="138"/>
      <c r="P133" s="138"/>
      <c r="Q133" s="138"/>
      <c r="R133" s="138"/>
    </row>
    <row r="134" spans="1:18" ht="12.95" customHeight="1">
      <c r="A134" s="243" t="s">
        <v>309</v>
      </c>
      <c r="B134" s="244"/>
      <c r="C134" s="244"/>
      <c r="D134" s="244"/>
      <c r="E134" s="244"/>
      <c r="F134" s="244"/>
      <c r="G134" s="242"/>
      <c r="H134" s="179"/>
      <c r="I134" s="137"/>
      <c r="J134" s="137"/>
      <c r="K134" s="137"/>
      <c r="L134" s="137"/>
      <c r="M134" s="137"/>
      <c r="N134" s="138"/>
      <c r="O134" s="138"/>
      <c r="P134" s="138"/>
      <c r="Q134" s="138"/>
      <c r="R134" s="138"/>
    </row>
    <row r="135" spans="1:18" ht="12.95" customHeight="1">
      <c r="A135" s="243" t="s">
        <v>310</v>
      </c>
      <c r="B135" s="244"/>
      <c r="C135" s="244"/>
      <c r="D135" s="244"/>
      <c r="E135" s="244"/>
      <c r="F135" s="244"/>
      <c r="G135" s="242"/>
      <c r="H135" s="179"/>
      <c r="I135" s="137"/>
      <c r="J135" s="137"/>
      <c r="K135" s="137"/>
      <c r="L135" s="137"/>
      <c r="M135" s="137"/>
      <c r="N135" s="138"/>
      <c r="O135" s="138"/>
      <c r="P135" s="138"/>
      <c r="Q135" s="138"/>
      <c r="R135" s="138"/>
    </row>
    <row r="136" spans="1:18" ht="12.95" customHeight="1">
      <c r="A136" s="243" t="s">
        <v>308</v>
      </c>
      <c r="B136" s="244"/>
      <c r="C136" s="244"/>
      <c r="D136" s="244"/>
      <c r="E136" s="244"/>
      <c r="F136" s="244"/>
      <c r="G136" s="242"/>
      <c r="H136" s="179"/>
      <c r="I136" s="137"/>
      <c r="J136" s="137"/>
      <c r="K136" s="137"/>
      <c r="L136" s="137"/>
      <c r="M136" s="137"/>
      <c r="N136" s="138"/>
      <c r="O136" s="138"/>
      <c r="P136" s="138"/>
      <c r="Q136" s="138"/>
      <c r="R136" s="138"/>
    </row>
    <row r="137" spans="1:18" ht="12.95" customHeight="1">
      <c r="A137" s="243"/>
      <c r="B137" s="244"/>
      <c r="C137" s="244"/>
      <c r="D137" s="244"/>
      <c r="E137" s="244"/>
      <c r="F137" s="244"/>
      <c r="G137" s="242"/>
      <c r="H137" s="179"/>
      <c r="I137" s="137"/>
      <c r="J137" s="137"/>
      <c r="K137" s="137"/>
      <c r="L137" s="137"/>
      <c r="M137" s="137"/>
      <c r="N137" s="138"/>
      <c r="O137" s="138"/>
      <c r="P137" s="138"/>
      <c r="Q137" s="138"/>
      <c r="R137" s="138"/>
    </row>
    <row r="138" spans="1:18" ht="12.95" customHeight="1">
      <c r="A138" s="245" t="s">
        <v>378</v>
      </c>
      <c r="B138" s="3"/>
      <c r="C138" s="3"/>
      <c r="D138" s="3"/>
      <c r="E138" s="3"/>
      <c r="F138" s="3"/>
      <c r="G138" s="3"/>
      <c r="H138" s="3"/>
      <c r="I138" s="137"/>
      <c r="J138" s="137"/>
      <c r="K138" s="137"/>
      <c r="L138" s="137"/>
      <c r="M138" s="137"/>
      <c r="N138" s="138"/>
      <c r="O138" s="138"/>
      <c r="P138" s="138"/>
      <c r="Q138" s="138"/>
      <c r="R138" s="138"/>
    </row>
    <row r="139" spans="1:18" ht="12.95" customHeight="1">
      <c r="A139" s="246"/>
      <c r="B139" s="247"/>
      <c r="C139" s="247"/>
      <c r="D139" s="247"/>
      <c r="E139" s="247"/>
      <c r="F139" s="247"/>
      <c r="G139" s="247"/>
      <c r="H139" s="247"/>
      <c r="I139" s="137"/>
      <c r="J139" s="137"/>
      <c r="K139" s="137"/>
      <c r="L139" s="137"/>
      <c r="M139" s="137"/>
      <c r="N139" s="138"/>
      <c r="O139" s="138"/>
      <c r="P139" s="138"/>
      <c r="Q139" s="138"/>
      <c r="R139" s="138"/>
    </row>
    <row r="140" spans="1:18" ht="12.95" customHeight="1">
      <c r="A140" s="248" t="s">
        <v>0</v>
      </c>
      <c r="B140" s="249"/>
      <c r="C140" s="250" t="s">
        <v>1</v>
      </c>
      <c r="D140" s="152"/>
      <c r="H140" s="141"/>
      <c r="I140" s="137"/>
      <c r="J140" s="137"/>
      <c r="K140" s="137"/>
      <c r="L140" s="137"/>
      <c r="M140" s="137"/>
      <c r="N140" s="138"/>
      <c r="O140" s="138"/>
      <c r="P140" s="138"/>
      <c r="Q140" s="138"/>
      <c r="R140" s="138"/>
    </row>
    <row r="141" spans="1:18" ht="12.95" customHeight="1">
      <c r="A141" s="251" t="s">
        <v>61</v>
      </c>
      <c r="B141" s="252"/>
      <c r="C141" s="253" t="s">
        <v>62</v>
      </c>
      <c r="D141" s="202"/>
      <c r="H141" s="141"/>
      <c r="I141" s="137"/>
      <c r="J141" s="137"/>
      <c r="K141" s="137"/>
      <c r="L141" s="137"/>
      <c r="M141" s="137"/>
      <c r="N141" s="138"/>
      <c r="O141" s="138"/>
      <c r="P141" s="138"/>
      <c r="Q141" s="138"/>
      <c r="R141" s="138"/>
    </row>
    <row r="142" spans="1:18" ht="12.95" customHeight="1">
      <c r="A142" s="254"/>
      <c r="B142" s="255"/>
      <c r="C142" s="256"/>
      <c r="D142" s="202"/>
      <c r="H142" s="141"/>
      <c r="I142" s="137"/>
      <c r="J142" s="137"/>
      <c r="K142" s="137"/>
      <c r="L142" s="137"/>
      <c r="M142" s="137"/>
      <c r="N142" s="138"/>
      <c r="O142" s="138"/>
      <c r="P142" s="138"/>
      <c r="Q142" s="138"/>
      <c r="R142" s="138"/>
    </row>
    <row r="143" spans="1:18" ht="12.95" customHeight="1">
      <c r="A143" s="254"/>
      <c r="B143" s="257" t="s">
        <v>319</v>
      </c>
      <c r="C143" s="258"/>
      <c r="D143" s="236"/>
      <c r="H143" s="141"/>
      <c r="I143" s="137"/>
      <c r="J143" s="137"/>
      <c r="K143" s="137"/>
      <c r="L143" s="137"/>
      <c r="M143" s="137"/>
      <c r="N143" s="138"/>
      <c r="O143" s="138"/>
      <c r="P143" s="138"/>
      <c r="Q143" s="138"/>
      <c r="R143" s="138"/>
    </row>
    <row r="144" spans="1:18" ht="12.95" customHeight="1">
      <c r="A144" s="254"/>
      <c r="B144" s="257" t="s">
        <v>63</v>
      </c>
      <c r="C144" s="258"/>
      <c r="D144" s="236"/>
      <c r="H144" s="141"/>
      <c r="I144" s="137"/>
      <c r="J144" s="137"/>
      <c r="K144" s="137"/>
      <c r="L144" s="137"/>
      <c r="M144" s="137"/>
      <c r="N144" s="138"/>
      <c r="O144" s="138"/>
      <c r="P144" s="138"/>
      <c r="Q144" s="138"/>
      <c r="R144" s="138"/>
    </row>
    <row r="145" spans="1:18" ht="12.95" customHeight="1">
      <c r="A145" s="254"/>
      <c r="B145" s="257" t="s">
        <v>64</v>
      </c>
      <c r="C145" s="258"/>
      <c r="D145" s="236"/>
      <c r="H145" s="141"/>
      <c r="I145" s="137"/>
      <c r="J145" s="137"/>
      <c r="K145" s="137"/>
      <c r="L145" s="137"/>
      <c r="M145" s="137"/>
      <c r="N145" s="138"/>
      <c r="O145" s="138"/>
      <c r="P145" s="138"/>
      <c r="Q145" s="138"/>
      <c r="R145" s="138"/>
    </row>
    <row r="146" spans="1:18" ht="12.95" customHeight="1">
      <c r="A146" s="259"/>
      <c r="B146" s="260" t="s">
        <v>65</v>
      </c>
      <c r="C146" s="258"/>
      <c r="D146" s="236"/>
      <c r="H146" s="141"/>
      <c r="I146" s="137"/>
      <c r="J146" s="137"/>
      <c r="K146" s="137"/>
      <c r="L146" s="137"/>
      <c r="M146" s="137"/>
      <c r="N146" s="138"/>
      <c r="O146" s="138"/>
      <c r="P146" s="138"/>
      <c r="Q146" s="138"/>
      <c r="R146" s="138"/>
    </row>
    <row r="147" spans="1:18" ht="12.95" customHeight="1">
      <c r="A147" s="261"/>
      <c r="B147" s="262" t="s">
        <v>66</v>
      </c>
      <c r="C147" s="263">
        <f>SUM(C143:C146)</f>
        <v>0</v>
      </c>
      <c r="D147" s="179"/>
      <c r="H147" s="141"/>
      <c r="I147" s="137"/>
      <c r="J147" s="137"/>
      <c r="K147" s="137"/>
      <c r="L147" s="137"/>
      <c r="M147" s="137"/>
      <c r="N147" s="138"/>
      <c r="O147" s="138"/>
      <c r="P147" s="138"/>
      <c r="Q147" s="138"/>
      <c r="R147" s="138"/>
    </row>
    <row r="148" spans="1:18" ht="12.95" customHeight="1">
      <c r="B148" s="237"/>
      <c r="D148" s="264"/>
      <c r="E148" s="264"/>
      <c r="F148" s="179"/>
      <c r="G148" s="179"/>
      <c r="H148" s="180"/>
      <c r="I148" s="137"/>
      <c r="J148" s="137"/>
      <c r="K148" s="137"/>
      <c r="L148" s="137"/>
      <c r="M148" s="137"/>
      <c r="N148" s="138"/>
      <c r="O148" s="138"/>
      <c r="P148" s="138"/>
      <c r="Q148" s="138"/>
      <c r="R148" s="138"/>
    </row>
    <row r="149" spans="1:18" ht="12.95" customHeight="1">
      <c r="A149" s="3" t="s">
        <v>244</v>
      </c>
      <c r="B149" s="3"/>
      <c r="C149" s="3"/>
      <c r="D149" s="3"/>
      <c r="E149" s="3"/>
      <c r="F149" s="3"/>
      <c r="G149" s="3"/>
      <c r="H149" s="3"/>
      <c r="I149" s="137"/>
      <c r="J149" s="137"/>
      <c r="K149" s="137"/>
      <c r="L149" s="137"/>
      <c r="M149" s="137"/>
      <c r="N149" s="138"/>
      <c r="O149" s="138"/>
      <c r="P149" s="138"/>
      <c r="Q149" s="138"/>
      <c r="R149" s="138"/>
    </row>
    <row r="150" spans="1:18" ht="12.95" customHeight="1">
      <c r="A150" s="139" t="s">
        <v>272</v>
      </c>
      <c r="I150" s="137"/>
      <c r="J150" s="137"/>
      <c r="K150" s="137"/>
      <c r="L150" s="137"/>
      <c r="M150" s="137"/>
      <c r="N150" s="138"/>
      <c r="O150" s="138"/>
      <c r="P150" s="138"/>
      <c r="Q150" s="138"/>
      <c r="R150" s="138"/>
    </row>
    <row r="151" spans="1:18" ht="6.75" customHeight="1">
      <c r="I151" s="137"/>
      <c r="J151" s="137"/>
      <c r="K151" s="137"/>
      <c r="L151" s="137"/>
      <c r="M151" s="137"/>
      <c r="N151" s="138"/>
      <c r="O151" s="138"/>
      <c r="P151" s="138"/>
      <c r="Q151" s="138"/>
      <c r="R151" s="138"/>
    </row>
    <row r="152" spans="1:18" ht="12.95" customHeight="1">
      <c r="B152" s="265" t="s">
        <v>67</v>
      </c>
      <c r="C152" s="250" t="s">
        <v>1</v>
      </c>
      <c r="D152" s="250" t="s">
        <v>2</v>
      </c>
      <c r="E152" s="250" t="s">
        <v>24</v>
      </c>
      <c r="F152" s="250" t="s">
        <v>25</v>
      </c>
      <c r="G152" s="266" t="s">
        <v>26</v>
      </c>
      <c r="H152" s="138"/>
      <c r="I152" s="137"/>
      <c r="J152" s="137"/>
      <c r="K152" s="137"/>
      <c r="L152" s="137"/>
      <c r="M152" s="137"/>
      <c r="N152" s="138"/>
      <c r="O152" s="138"/>
      <c r="P152" s="138"/>
      <c r="Q152" s="138"/>
    </row>
    <row r="153" spans="1:18" ht="12.95" customHeight="1">
      <c r="B153" s="267" t="s">
        <v>68</v>
      </c>
      <c r="C153" s="267" t="s">
        <v>62</v>
      </c>
      <c r="D153" s="267" t="s">
        <v>69</v>
      </c>
      <c r="E153" s="267" t="s">
        <v>70</v>
      </c>
      <c r="F153" s="267" t="s">
        <v>311</v>
      </c>
      <c r="G153" s="267" t="s">
        <v>71</v>
      </c>
      <c r="H153" s="138"/>
      <c r="I153" s="137"/>
      <c r="J153" s="137"/>
      <c r="K153" s="137"/>
      <c r="L153" s="137"/>
      <c r="M153" s="137"/>
      <c r="N153" s="138"/>
      <c r="O153" s="138"/>
      <c r="P153" s="138"/>
      <c r="Q153" s="138"/>
    </row>
    <row r="154" spans="1:18" ht="12.95" customHeight="1">
      <c r="B154" s="268"/>
      <c r="C154" s="268"/>
      <c r="D154" s="268"/>
      <c r="E154" s="268" t="s">
        <v>312</v>
      </c>
      <c r="F154" s="268" t="s">
        <v>312</v>
      </c>
      <c r="G154" s="269" t="s">
        <v>72</v>
      </c>
      <c r="H154" s="138"/>
      <c r="I154" s="137"/>
      <c r="J154" s="137"/>
      <c r="K154" s="137"/>
      <c r="L154" s="137"/>
      <c r="M154" s="137"/>
      <c r="N154" s="138"/>
      <c r="O154" s="138"/>
      <c r="P154" s="138"/>
      <c r="Q154" s="138"/>
    </row>
    <row r="155" spans="1:18" ht="12.95" customHeight="1">
      <c r="A155" s="270" t="s">
        <v>73</v>
      </c>
      <c r="B155" s="271"/>
      <c r="C155" s="258"/>
      <c r="D155" s="272"/>
      <c r="E155" s="272"/>
      <c r="F155" s="272"/>
      <c r="G155" s="272"/>
      <c r="H155" s="138"/>
      <c r="I155" s="137"/>
      <c r="J155" s="137"/>
      <c r="K155" s="137"/>
      <c r="L155" s="137"/>
      <c r="M155" s="137"/>
      <c r="N155" s="138"/>
      <c r="O155" s="138"/>
      <c r="P155" s="138"/>
      <c r="Q155" s="138"/>
    </row>
    <row r="156" spans="1:18" ht="12.95" customHeight="1">
      <c r="A156" s="270" t="s">
        <v>74</v>
      </c>
      <c r="B156" s="273"/>
      <c r="C156" s="258"/>
      <c r="D156" s="272"/>
      <c r="E156" s="272"/>
      <c r="F156" s="272"/>
      <c r="G156" s="272"/>
      <c r="H156" s="138"/>
      <c r="I156" s="137"/>
      <c r="J156" s="137"/>
      <c r="K156" s="137"/>
      <c r="L156" s="137"/>
      <c r="M156" s="137"/>
      <c r="N156" s="138"/>
      <c r="O156" s="138"/>
      <c r="P156" s="138"/>
      <c r="Q156" s="138"/>
    </row>
    <row r="157" spans="1:18" ht="12.95" customHeight="1">
      <c r="A157" s="270" t="s">
        <v>75</v>
      </c>
      <c r="B157" s="273"/>
      <c r="C157" s="258"/>
      <c r="D157" s="201"/>
      <c r="E157" s="274"/>
      <c r="F157" s="274"/>
      <c r="G157" s="263">
        <f>IF(C157&gt;0,(-PMT(D157,F157,C157)), (0))</f>
        <v>0</v>
      </c>
      <c r="H157" s="138"/>
      <c r="I157" s="137"/>
      <c r="J157" s="137"/>
      <c r="K157" s="137"/>
      <c r="L157" s="137"/>
      <c r="M157" s="137"/>
      <c r="N157" s="138"/>
      <c r="O157" s="138"/>
      <c r="P157" s="138"/>
      <c r="Q157" s="138"/>
    </row>
    <row r="158" spans="1:18" ht="12.95" customHeight="1">
      <c r="A158" s="270" t="s">
        <v>76</v>
      </c>
      <c r="B158" s="273"/>
      <c r="C158" s="258"/>
      <c r="D158" s="201"/>
      <c r="E158" s="274"/>
      <c r="F158" s="274"/>
      <c r="G158" s="263">
        <f t="shared" ref="G158:G161" si="0">IF(C158&gt;0,(-PMT(D158,F158,C158)), (0))</f>
        <v>0</v>
      </c>
      <c r="H158" s="138"/>
      <c r="I158" s="137"/>
      <c r="J158" s="137"/>
      <c r="K158" s="137"/>
      <c r="L158" s="137"/>
      <c r="M158" s="137"/>
      <c r="N158" s="138"/>
      <c r="O158" s="138"/>
      <c r="P158" s="138"/>
      <c r="Q158" s="138"/>
    </row>
    <row r="159" spans="1:18" ht="12.95" customHeight="1">
      <c r="A159" s="270" t="s">
        <v>77</v>
      </c>
      <c r="B159" s="273"/>
      <c r="C159" s="258"/>
      <c r="D159" s="201"/>
      <c r="E159" s="274"/>
      <c r="F159" s="274"/>
      <c r="G159" s="263">
        <f t="shared" si="0"/>
        <v>0</v>
      </c>
      <c r="H159" s="138"/>
      <c r="I159" s="137"/>
      <c r="J159" s="137"/>
      <c r="K159" s="137"/>
      <c r="L159" s="137"/>
      <c r="M159" s="137"/>
      <c r="N159" s="138"/>
      <c r="O159" s="138"/>
      <c r="P159" s="138"/>
      <c r="Q159" s="138"/>
    </row>
    <row r="160" spans="1:18" ht="12.95" customHeight="1">
      <c r="A160" s="270" t="s">
        <v>78</v>
      </c>
      <c r="B160" s="273"/>
      <c r="C160" s="258"/>
      <c r="D160" s="201"/>
      <c r="E160" s="274"/>
      <c r="F160" s="274"/>
      <c r="G160" s="263">
        <f t="shared" si="0"/>
        <v>0</v>
      </c>
      <c r="H160" s="138"/>
      <c r="I160" s="137"/>
      <c r="J160" s="137"/>
      <c r="K160" s="137"/>
      <c r="L160" s="137"/>
      <c r="M160" s="137"/>
      <c r="N160" s="138"/>
      <c r="O160" s="138"/>
      <c r="P160" s="138"/>
      <c r="Q160" s="138"/>
    </row>
    <row r="161" spans="1:18" ht="12.95" customHeight="1">
      <c r="A161" s="270" t="s">
        <v>79</v>
      </c>
      <c r="B161" s="273"/>
      <c r="C161" s="258"/>
      <c r="D161" s="201"/>
      <c r="E161" s="274"/>
      <c r="F161" s="274"/>
      <c r="G161" s="263">
        <f t="shared" si="0"/>
        <v>0</v>
      </c>
      <c r="H161" s="138"/>
      <c r="I161" s="137"/>
      <c r="J161" s="137"/>
      <c r="K161" s="137"/>
      <c r="L161" s="137"/>
      <c r="M161" s="137"/>
      <c r="N161" s="138"/>
      <c r="O161" s="138"/>
      <c r="P161" s="138"/>
      <c r="Q161" s="138"/>
    </row>
    <row r="162" spans="1:18" ht="12.95" customHeight="1">
      <c r="A162" s="270" t="s">
        <v>80</v>
      </c>
      <c r="B162" s="273"/>
      <c r="C162" s="258"/>
      <c r="D162" s="201"/>
      <c r="E162" s="274"/>
      <c r="F162" s="274"/>
      <c r="G162" s="272"/>
      <c r="H162" s="138"/>
      <c r="I162" s="137"/>
      <c r="J162" s="137"/>
      <c r="K162" s="137"/>
      <c r="L162" s="137"/>
      <c r="M162" s="137"/>
      <c r="N162" s="138"/>
      <c r="O162" s="138"/>
      <c r="P162" s="138"/>
      <c r="Q162" s="138"/>
    </row>
    <row r="163" spans="1:18" ht="12.95" customHeight="1">
      <c r="A163" s="270" t="s">
        <v>81</v>
      </c>
      <c r="B163" s="273"/>
      <c r="C163" s="258"/>
      <c r="D163" s="272"/>
      <c r="E163" s="272"/>
      <c r="F163" s="272"/>
      <c r="G163" s="272"/>
      <c r="H163" s="138"/>
      <c r="I163" s="137"/>
      <c r="J163" s="137"/>
      <c r="K163" s="137"/>
      <c r="L163" s="137"/>
      <c r="M163" s="137"/>
      <c r="N163" s="138"/>
      <c r="O163" s="138"/>
      <c r="P163" s="138"/>
      <c r="Q163" s="138"/>
    </row>
    <row r="164" spans="1:18" ht="12.95" customHeight="1">
      <c r="A164" s="270" t="s">
        <v>82</v>
      </c>
      <c r="B164" s="273"/>
      <c r="C164" s="258"/>
      <c r="D164" s="201"/>
      <c r="E164" s="274"/>
      <c r="F164" s="274"/>
      <c r="G164" s="272"/>
      <c r="H164" s="138"/>
      <c r="I164" s="137"/>
      <c r="J164" s="137"/>
      <c r="K164" s="137"/>
      <c r="L164" s="137"/>
      <c r="M164" s="137"/>
      <c r="N164" s="138"/>
      <c r="O164" s="138"/>
      <c r="P164" s="138"/>
      <c r="Q164" s="138"/>
    </row>
    <row r="165" spans="1:18" ht="12.95" customHeight="1">
      <c r="B165" s="275" t="s">
        <v>60</v>
      </c>
      <c r="C165" s="263">
        <f>SUM(C155:C164)</f>
        <v>0</v>
      </c>
      <c r="G165" s="263">
        <f>SUMIF(C155:C164,"&gt;0",G155:G164)</f>
        <v>0</v>
      </c>
      <c r="H165" s="138"/>
      <c r="I165" s="137"/>
      <c r="J165" s="137"/>
      <c r="K165" s="137"/>
      <c r="L165" s="137"/>
      <c r="M165" s="137"/>
      <c r="N165" s="138"/>
      <c r="O165" s="138"/>
      <c r="P165" s="138"/>
      <c r="Q165" s="138"/>
    </row>
    <row r="166" spans="1:18" ht="6" customHeight="1">
      <c r="I166" s="137"/>
      <c r="J166" s="137"/>
      <c r="K166" s="137"/>
      <c r="L166" s="137"/>
      <c r="M166" s="137"/>
      <c r="N166" s="138"/>
      <c r="O166" s="138"/>
      <c r="P166" s="138"/>
      <c r="Q166" s="138"/>
      <c r="R166" s="138"/>
    </row>
    <row r="167" spans="1:18" ht="12.95" customHeight="1">
      <c r="A167" s="276" t="s">
        <v>174</v>
      </c>
      <c r="I167" s="137"/>
      <c r="J167" s="137"/>
      <c r="K167" s="137"/>
      <c r="L167" s="137"/>
      <c r="M167" s="137"/>
      <c r="N167" s="138"/>
      <c r="O167" s="138"/>
      <c r="P167" s="138"/>
      <c r="Q167" s="138"/>
      <c r="R167" s="138"/>
    </row>
    <row r="168" spans="1:18" ht="12.95" customHeight="1">
      <c r="A168" s="276" t="s">
        <v>379</v>
      </c>
      <c r="I168" s="137"/>
      <c r="J168" s="137"/>
      <c r="K168" s="137"/>
      <c r="L168" s="137"/>
      <c r="M168" s="137"/>
      <c r="N168" s="138"/>
      <c r="O168" s="138"/>
      <c r="P168" s="138"/>
      <c r="Q168" s="138"/>
      <c r="R168" s="138"/>
    </row>
    <row r="169" spans="1:18" ht="12.95" customHeight="1">
      <c r="A169" s="276" t="s">
        <v>83</v>
      </c>
      <c r="I169" s="137"/>
      <c r="J169" s="137"/>
      <c r="K169" s="137"/>
      <c r="L169" s="137"/>
      <c r="M169" s="137"/>
      <c r="N169" s="138"/>
      <c r="O169" s="138"/>
      <c r="P169" s="138"/>
      <c r="Q169" s="138"/>
      <c r="R169" s="138"/>
    </row>
    <row r="170" spans="1:18" ht="10.5" customHeight="1">
      <c r="A170" s="276" t="s">
        <v>84</v>
      </c>
      <c r="I170" s="137"/>
      <c r="J170" s="137"/>
      <c r="K170" s="137"/>
      <c r="L170" s="137"/>
      <c r="M170" s="137"/>
      <c r="N170" s="138"/>
      <c r="O170" s="138"/>
      <c r="P170" s="138"/>
      <c r="Q170" s="138"/>
      <c r="R170" s="138"/>
    </row>
    <row r="171" spans="1:18" ht="12.95" customHeight="1">
      <c r="I171" s="137"/>
      <c r="J171" s="137"/>
      <c r="K171" s="137"/>
      <c r="L171" s="137"/>
      <c r="M171" s="137"/>
      <c r="N171" s="138"/>
      <c r="O171" s="138"/>
      <c r="P171" s="138"/>
      <c r="Q171" s="138"/>
      <c r="R171" s="138"/>
    </row>
    <row r="172" spans="1:18" ht="12.95" customHeight="1">
      <c r="I172" s="137"/>
      <c r="J172" s="137"/>
      <c r="K172" s="137"/>
      <c r="L172" s="137"/>
      <c r="M172" s="137"/>
      <c r="N172" s="138"/>
      <c r="O172" s="138"/>
      <c r="P172" s="138"/>
      <c r="Q172" s="138"/>
      <c r="R172" s="138"/>
    </row>
    <row r="173" spans="1:18" ht="12.95" customHeight="1">
      <c r="I173" s="137"/>
      <c r="J173" s="137"/>
      <c r="K173" s="137"/>
      <c r="L173" s="137"/>
      <c r="M173" s="137"/>
      <c r="N173" s="138"/>
      <c r="O173" s="138"/>
      <c r="P173" s="138"/>
      <c r="Q173" s="138"/>
      <c r="R173" s="138"/>
    </row>
    <row r="174" spans="1:18" ht="12.95" customHeight="1">
      <c r="I174" s="137"/>
      <c r="J174" s="137"/>
      <c r="K174" s="137"/>
      <c r="L174" s="137"/>
      <c r="M174" s="137"/>
      <c r="N174" s="138"/>
      <c r="O174" s="138"/>
      <c r="P174" s="138"/>
      <c r="Q174" s="138"/>
      <c r="R174" s="138"/>
    </row>
    <row r="175" spans="1:18" ht="12.95" customHeight="1">
      <c r="I175" s="137"/>
      <c r="J175" s="137"/>
      <c r="K175" s="137"/>
      <c r="L175" s="137"/>
      <c r="M175" s="137"/>
      <c r="N175" s="138"/>
      <c r="O175" s="138"/>
      <c r="P175" s="138"/>
      <c r="Q175" s="138"/>
      <c r="R175" s="138"/>
    </row>
    <row r="176" spans="1:18" ht="12.95" customHeight="1">
      <c r="I176" s="137"/>
      <c r="J176" s="137"/>
      <c r="K176" s="137"/>
      <c r="L176" s="137"/>
      <c r="M176" s="137"/>
      <c r="N176" s="138"/>
      <c r="O176" s="138"/>
      <c r="P176" s="138"/>
      <c r="Q176" s="138"/>
      <c r="R176" s="138"/>
    </row>
    <row r="177" spans="1:19" ht="6.75" customHeight="1">
      <c r="I177" s="137"/>
      <c r="J177" s="137"/>
      <c r="K177" s="137"/>
      <c r="L177" s="137"/>
      <c r="M177" s="137"/>
      <c r="N177" s="138"/>
      <c r="O177" s="138"/>
      <c r="P177" s="138"/>
      <c r="Q177" s="138"/>
      <c r="R177" s="138"/>
    </row>
    <row r="178" spans="1:19" ht="12.95" customHeight="1">
      <c r="A178" s="3" t="s">
        <v>245</v>
      </c>
      <c r="B178" s="3"/>
      <c r="C178" s="3"/>
      <c r="D178" s="3"/>
      <c r="E178" s="3"/>
      <c r="F178" s="3"/>
      <c r="G178" s="3"/>
      <c r="H178" s="3"/>
      <c r="I178" s="137"/>
      <c r="J178" s="137"/>
      <c r="K178" s="137"/>
      <c r="L178" s="137"/>
      <c r="M178" s="137"/>
      <c r="N178" s="138"/>
      <c r="O178" s="138"/>
      <c r="P178" s="138"/>
      <c r="Q178" s="138"/>
      <c r="R178" s="138"/>
    </row>
    <row r="179" spans="1:19" ht="8.25" customHeight="1">
      <c r="A179" s="277"/>
      <c r="B179" s="141"/>
      <c r="C179" s="141"/>
      <c r="D179" s="141"/>
      <c r="E179" s="141"/>
      <c r="F179" s="141"/>
      <c r="G179" s="141"/>
      <c r="I179" s="137"/>
      <c r="J179" s="137"/>
      <c r="K179" s="137"/>
      <c r="L179" s="137"/>
      <c r="M179" s="137"/>
      <c r="N179" s="138"/>
      <c r="O179" s="138"/>
      <c r="P179" s="138"/>
      <c r="Q179" s="138"/>
      <c r="R179" s="138"/>
    </row>
    <row r="180" spans="1:19" ht="12.95" customHeight="1">
      <c r="A180" s="277"/>
      <c r="B180" s="278" t="s">
        <v>85</v>
      </c>
      <c r="C180" s="141"/>
      <c r="E180" s="278" t="s">
        <v>85</v>
      </c>
      <c r="F180" s="141"/>
      <c r="G180" s="141"/>
      <c r="I180" s="137"/>
      <c r="J180" s="137"/>
      <c r="K180" s="137"/>
      <c r="L180" s="137"/>
      <c r="M180" s="137"/>
      <c r="N180" s="138"/>
      <c r="O180" s="138"/>
      <c r="P180" s="138"/>
      <c r="Q180" s="138"/>
      <c r="R180" s="138"/>
    </row>
    <row r="181" spans="1:19" ht="12.95" customHeight="1">
      <c r="A181" s="279" t="s">
        <v>0</v>
      </c>
      <c r="B181" s="280"/>
      <c r="C181" s="281" t="s">
        <v>86</v>
      </c>
      <c r="D181" s="249"/>
      <c r="E181" s="280"/>
      <c r="F181" s="141" t="s">
        <v>87</v>
      </c>
      <c r="G181" s="141"/>
      <c r="I181" s="137"/>
      <c r="J181" s="137"/>
      <c r="K181" s="137"/>
      <c r="L181" s="137"/>
      <c r="M181" s="137"/>
      <c r="N181" s="138"/>
      <c r="O181" s="138"/>
      <c r="P181" s="138"/>
      <c r="Q181" s="138"/>
      <c r="R181" s="138"/>
    </row>
    <row r="182" spans="1:19" ht="12.95" customHeight="1">
      <c r="A182" s="279" t="s">
        <v>1</v>
      </c>
      <c r="B182" s="280"/>
      <c r="C182" s="281" t="s">
        <v>86</v>
      </c>
      <c r="D182" s="249"/>
      <c r="E182" s="280"/>
      <c r="F182" s="141" t="s">
        <v>87</v>
      </c>
      <c r="G182" s="141"/>
      <c r="I182" s="137"/>
      <c r="J182" s="137"/>
      <c r="K182" s="137"/>
      <c r="L182" s="137"/>
      <c r="M182" s="137"/>
      <c r="N182" s="138"/>
      <c r="O182" s="138"/>
      <c r="P182" s="138"/>
      <c r="Q182" s="138"/>
      <c r="R182" s="138"/>
    </row>
    <row r="183" spans="1:19" ht="12.95" customHeight="1">
      <c r="A183" s="279" t="s">
        <v>2</v>
      </c>
      <c r="B183" s="280"/>
      <c r="C183" s="281" t="s">
        <v>86</v>
      </c>
      <c r="D183" s="249"/>
      <c r="E183" s="280"/>
      <c r="F183" s="141" t="s">
        <v>87</v>
      </c>
      <c r="G183" s="141"/>
      <c r="I183" s="137"/>
      <c r="J183" s="137"/>
      <c r="K183" s="137"/>
      <c r="L183" s="137"/>
      <c r="M183" s="137"/>
      <c r="N183" s="138"/>
      <c r="O183" s="138"/>
      <c r="P183" s="138"/>
      <c r="Q183" s="138"/>
      <c r="R183" s="138"/>
    </row>
    <row r="184" spans="1:19" ht="12.95" customHeight="1">
      <c r="A184" s="277"/>
      <c r="B184" s="141"/>
      <c r="C184" s="141"/>
      <c r="D184" s="141"/>
      <c r="E184" s="141"/>
      <c r="F184" s="141"/>
      <c r="G184" s="141"/>
      <c r="I184" s="137"/>
      <c r="J184" s="137"/>
      <c r="K184" s="137"/>
      <c r="L184" s="137"/>
      <c r="M184" s="137"/>
      <c r="N184" s="138"/>
      <c r="O184" s="138"/>
      <c r="P184" s="138"/>
      <c r="Q184" s="138"/>
      <c r="R184" s="138"/>
    </row>
    <row r="185" spans="1:19" ht="12.95" customHeight="1">
      <c r="A185" s="3" t="s">
        <v>246</v>
      </c>
      <c r="B185" s="3"/>
      <c r="C185" s="3"/>
      <c r="D185" s="3"/>
      <c r="E185" s="3"/>
      <c r="F185" s="3"/>
      <c r="G185" s="3"/>
      <c r="H185" s="3"/>
      <c r="I185" s="137"/>
      <c r="J185" s="137"/>
      <c r="K185" s="137"/>
      <c r="L185" s="137"/>
      <c r="M185" s="137"/>
      <c r="N185" s="138"/>
      <c r="O185" s="138"/>
      <c r="P185" s="138"/>
      <c r="Q185" s="138"/>
      <c r="R185" s="138"/>
    </row>
    <row r="186" spans="1:19" ht="6.75" customHeight="1">
      <c r="I186" s="137"/>
      <c r="J186" s="137"/>
      <c r="K186" s="137"/>
      <c r="L186" s="137"/>
      <c r="M186" s="137"/>
      <c r="N186" s="138"/>
      <c r="O186" s="138"/>
      <c r="P186" s="138"/>
      <c r="Q186" s="138"/>
      <c r="R186" s="138"/>
    </row>
    <row r="187" spans="1:19" ht="12.95" customHeight="1">
      <c r="A187" s="266" t="s">
        <v>0</v>
      </c>
      <c r="B187" s="266" t="s">
        <v>1</v>
      </c>
      <c r="C187" s="266" t="s">
        <v>2</v>
      </c>
      <c r="D187" s="266" t="s">
        <v>24</v>
      </c>
      <c r="E187" s="266" t="s">
        <v>178</v>
      </c>
      <c r="F187" s="266" t="s">
        <v>26</v>
      </c>
      <c r="G187" s="266" t="s">
        <v>324</v>
      </c>
      <c r="H187" s="266" t="s">
        <v>323</v>
      </c>
      <c r="I187" s="282"/>
      <c r="J187" s="283"/>
      <c r="K187" s="137"/>
      <c r="L187" s="137"/>
      <c r="M187" s="137"/>
      <c r="N187" s="138"/>
      <c r="O187" s="138"/>
      <c r="P187" s="138"/>
      <c r="Q187" s="138"/>
      <c r="R187" s="138"/>
      <c r="S187" s="138"/>
    </row>
    <row r="188" spans="1:19" ht="12.95" customHeight="1">
      <c r="A188" s="267" t="s">
        <v>313</v>
      </c>
      <c r="B188" s="267" t="s">
        <v>314</v>
      </c>
      <c r="C188" s="267" t="s">
        <v>89</v>
      </c>
      <c r="D188" s="267" t="s">
        <v>161</v>
      </c>
      <c r="E188" s="267" t="s">
        <v>175</v>
      </c>
      <c r="F188" s="267" t="s">
        <v>90</v>
      </c>
      <c r="G188" s="267" t="s">
        <v>315</v>
      </c>
      <c r="H188" s="267" t="s">
        <v>91</v>
      </c>
      <c r="I188" s="282"/>
      <c r="J188" s="283"/>
      <c r="K188" s="137"/>
      <c r="L188" s="137"/>
      <c r="M188" s="137"/>
      <c r="N188" s="138"/>
      <c r="O188" s="138"/>
      <c r="P188" s="138"/>
      <c r="Q188" s="138"/>
      <c r="R188" s="138"/>
      <c r="S188" s="138"/>
    </row>
    <row r="189" spans="1:19" ht="12.95" customHeight="1">
      <c r="A189" s="284"/>
      <c r="B189" s="285" t="s">
        <v>92</v>
      </c>
      <c r="C189" s="286" t="s">
        <v>93</v>
      </c>
      <c r="D189" s="286" t="s">
        <v>162</v>
      </c>
      <c r="E189" s="286" t="s">
        <v>176</v>
      </c>
      <c r="F189" s="286" t="s">
        <v>176</v>
      </c>
      <c r="G189" s="284"/>
      <c r="H189" s="286" t="s">
        <v>97</v>
      </c>
      <c r="I189" s="282"/>
      <c r="J189" s="283"/>
      <c r="K189" s="137"/>
      <c r="L189" s="137"/>
      <c r="M189" s="137"/>
      <c r="N189" s="138"/>
      <c r="O189" s="138"/>
      <c r="P189" s="138"/>
      <c r="Q189" s="138"/>
      <c r="R189" s="138"/>
      <c r="S189" s="138"/>
    </row>
    <row r="190" spans="1:19" ht="12.95" customHeight="1">
      <c r="A190" s="287"/>
      <c r="B190" s="268" t="s">
        <v>96</v>
      </c>
      <c r="C190" s="269" t="s">
        <v>97</v>
      </c>
      <c r="D190" s="287"/>
      <c r="E190" s="269" t="s">
        <v>177</v>
      </c>
      <c r="F190" s="269" t="s">
        <v>94</v>
      </c>
      <c r="G190" s="287"/>
      <c r="H190" s="269" t="s">
        <v>95</v>
      </c>
      <c r="I190" s="282"/>
      <c r="J190" s="283"/>
      <c r="K190" s="137"/>
      <c r="L190" s="137"/>
      <c r="M190" s="137"/>
      <c r="N190" s="138"/>
      <c r="O190" s="138"/>
      <c r="P190" s="138"/>
      <c r="Q190" s="138"/>
      <c r="R190" s="138"/>
      <c r="S190" s="138"/>
    </row>
    <row r="191" spans="1:19" ht="12.95" customHeight="1">
      <c r="A191" s="288"/>
      <c r="B191" s="288"/>
      <c r="C191" s="258"/>
      <c r="D191" s="258"/>
      <c r="E191" s="258"/>
      <c r="F191" s="263">
        <f>B191*(C191-D191+E191)</f>
        <v>0</v>
      </c>
      <c r="G191" s="280"/>
      <c r="H191" s="258"/>
      <c r="I191" s="289"/>
      <c r="J191" s="283"/>
      <c r="K191" s="137"/>
      <c r="L191" s="137"/>
      <c r="M191" s="137"/>
      <c r="N191" s="138"/>
      <c r="O191" s="138"/>
      <c r="P191" s="138"/>
      <c r="Q191" s="138"/>
      <c r="R191" s="138"/>
      <c r="S191" s="138"/>
    </row>
    <row r="192" spans="1:19" ht="12.95" customHeight="1">
      <c r="A192" s="288"/>
      <c r="B192" s="288"/>
      <c r="C192" s="258"/>
      <c r="D192" s="258"/>
      <c r="E192" s="258"/>
      <c r="F192" s="263">
        <f t="shared" ref="F192:F208" si="1">B192*(C192-D192+E192)</f>
        <v>0</v>
      </c>
      <c r="G192" s="280"/>
      <c r="H192" s="258"/>
      <c r="I192" s="289"/>
      <c r="J192" s="283"/>
      <c r="K192" s="137"/>
      <c r="L192" s="137"/>
      <c r="M192" s="137"/>
      <c r="N192" s="138"/>
      <c r="O192" s="138"/>
      <c r="P192" s="138"/>
      <c r="Q192" s="138"/>
      <c r="R192" s="138"/>
      <c r="S192" s="138"/>
    </row>
    <row r="193" spans="1:19" ht="12.95" customHeight="1">
      <c r="A193" s="288"/>
      <c r="B193" s="288"/>
      <c r="C193" s="258"/>
      <c r="D193" s="258"/>
      <c r="E193" s="258"/>
      <c r="F193" s="263">
        <f t="shared" si="1"/>
        <v>0</v>
      </c>
      <c r="G193" s="280"/>
      <c r="H193" s="258"/>
      <c r="I193" s="289"/>
      <c r="J193" s="283"/>
      <c r="K193" s="137"/>
      <c r="L193" s="137"/>
      <c r="M193" s="137"/>
      <c r="N193" s="138"/>
      <c r="O193" s="138"/>
      <c r="P193" s="138"/>
      <c r="Q193" s="138"/>
      <c r="R193" s="138"/>
      <c r="S193" s="138"/>
    </row>
    <row r="194" spans="1:19" ht="12.95" customHeight="1">
      <c r="A194" s="288"/>
      <c r="B194" s="288"/>
      <c r="C194" s="258"/>
      <c r="D194" s="258"/>
      <c r="E194" s="258"/>
      <c r="F194" s="263">
        <f t="shared" si="1"/>
        <v>0</v>
      </c>
      <c r="G194" s="280"/>
      <c r="H194" s="258"/>
      <c r="I194" s="289"/>
      <c r="J194" s="283"/>
      <c r="K194" s="137"/>
      <c r="L194" s="137"/>
      <c r="M194" s="137"/>
      <c r="N194" s="138"/>
      <c r="O194" s="138"/>
      <c r="P194" s="138"/>
      <c r="Q194" s="138"/>
      <c r="R194" s="138"/>
      <c r="S194" s="138"/>
    </row>
    <row r="195" spans="1:19" ht="12.95" customHeight="1">
      <c r="A195" s="288"/>
      <c r="B195" s="288"/>
      <c r="C195" s="258"/>
      <c r="D195" s="258"/>
      <c r="E195" s="258"/>
      <c r="F195" s="263">
        <f t="shared" si="1"/>
        <v>0</v>
      </c>
      <c r="G195" s="280"/>
      <c r="H195" s="258"/>
      <c r="I195" s="289"/>
      <c r="J195" s="283"/>
      <c r="K195" s="137"/>
      <c r="L195" s="137"/>
      <c r="M195" s="137"/>
      <c r="N195" s="138"/>
      <c r="O195" s="138"/>
      <c r="P195" s="138"/>
      <c r="Q195" s="138"/>
      <c r="R195" s="138"/>
      <c r="S195" s="138"/>
    </row>
    <row r="196" spans="1:19" ht="12.95" customHeight="1">
      <c r="A196" s="288"/>
      <c r="B196" s="288"/>
      <c r="C196" s="258"/>
      <c r="D196" s="258"/>
      <c r="E196" s="258"/>
      <c r="F196" s="263">
        <f t="shared" si="1"/>
        <v>0</v>
      </c>
      <c r="G196" s="280"/>
      <c r="H196" s="258"/>
      <c r="I196" s="289"/>
      <c r="J196" s="283"/>
      <c r="K196" s="137"/>
      <c r="L196" s="137"/>
      <c r="M196" s="137"/>
      <c r="N196" s="138"/>
      <c r="O196" s="138"/>
      <c r="P196" s="138"/>
      <c r="Q196" s="138"/>
      <c r="R196" s="138"/>
      <c r="S196" s="138"/>
    </row>
    <row r="197" spans="1:19" ht="12.95" customHeight="1">
      <c r="A197" s="288"/>
      <c r="B197" s="288"/>
      <c r="C197" s="258"/>
      <c r="D197" s="258"/>
      <c r="E197" s="258"/>
      <c r="F197" s="263">
        <f t="shared" si="1"/>
        <v>0</v>
      </c>
      <c r="G197" s="280"/>
      <c r="H197" s="258"/>
      <c r="I197" s="289"/>
      <c r="J197" s="283"/>
      <c r="K197" s="137"/>
      <c r="L197" s="137"/>
      <c r="M197" s="137"/>
      <c r="N197" s="138"/>
      <c r="O197" s="138"/>
      <c r="P197" s="138"/>
      <c r="Q197" s="138"/>
      <c r="R197" s="138"/>
      <c r="S197" s="138"/>
    </row>
    <row r="198" spans="1:19" ht="12.95" customHeight="1">
      <c r="A198" s="288"/>
      <c r="B198" s="288"/>
      <c r="C198" s="258"/>
      <c r="D198" s="258"/>
      <c r="E198" s="258"/>
      <c r="F198" s="263">
        <f t="shared" si="1"/>
        <v>0</v>
      </c>
      <c r="G198" s="280"/>
      <c r="H198" s="258"/>
      <c r="I198" s="289"/>
      <c r="J198" s="283"/>
      <c r="K198" s="137"/>
      <c r="L198" s="137"/>
      <c r="M198" s="137"/>
      <c r="N198" s="138"/>
      <c r="O198" s="138"/>
      <c r="P198" s="138"/>
      <c r="Q198" s="138"/>
      <c r="R198" s="138"/>
      <c r="S198" s="138"/>
    </row>
    <row r="199" spans="1:19" ht="12.95" customHeight="1">
      <c r="A199" s="288"/>
      <c r="B199" s="288"/>
      <c r="C199" s="258"/>
      <c r="D199" s="258"/>
      <c r="E199" s="258"/>
      <c r="F199" s="263">
        <f t="shared" si="1"/>
        <v>0</v>
      </c>
      <c r="G199" s="280"/>
      <c r="H199" s="258"/>
      <c r="I199" s="289"/>
      <c r="J199" s="283"/>
      <c r="K199" s="137"/>
      <c r="L199" s="137"/>
      <c r="M199" s="137"/>
      <c r="N199" s="138"/>
      <c r="O199" s="138"/>
      <c r="P199" s="138"/>
      <c r="Q199" s="138"/>
      <c r="R199" s="138"/>
      <c r="S199" s="138"/>
    </row>
    <row r="200" spans="1:19" ht="12.95" customHeight="1">
      <c r="A200" s="288"/>
      <c r="B200" s="288"/>
      <c r="C200" s="258"/>
      <c r="D200" s="258"/>
      <c r="E200" s="258"/>
      <c r="F200" s="263">
        <f t="shared" si="1"/>
        <v>0</v>
      </c>
      <c r="G200" s="280"/>
      <c r="H200" s="258"/>
      <c r="I200" s="289"/>
      <c r="J200" s="283"/>
      <c r="K200" s="137"/>
      <c r="L200" s="137"/>
      <c r="M200" s="137"/>
      <c r="N200" s="138"/>
      <c r="O200" s="138"/>
      <c r="P200" s="138"/>
      <c r="Q200" s="138"/>
      <c r="R200" s="138"/>
      <c r="S200" s="138"/>
    </row>
    <row r="201" spans="1:19" ht="12.95" customHeight="1">
      <c r="A201" s="288"/>
      <c r="B201" s="288"/>
      <c r="C201" s="258"/>
      <c r="D201" s="258"/>
      <c r="E201" s="258"/>
      <c r="F201" s="263">
        <f t="shared" si="1"/>
        <v>0</v>
      </c>
      <c r="G201" s="280"/>
      <c r="H201" s="258"/>
      <c r="I201" s="289"/>
      <c r="J201" s="283"/>
      <c r="K201" s="137"/>
      <c r="L201" s="137"/>
      <c r="M201" s="137"/>
      <c r="N201" s="138"/>
      <c r="O201" s="138"/>
      <c r="P201" s="138"/>
      <c r="Q201" s="138"/>
      <c r="R201" s="138"/>
      <c r="S201" s="138"/>
    </row>
    <row r="202" spans="1:19" ht="12.95" customHeight="1">
      <c r="A202" s="288"/>
      <c r="B202" s="288"/>
      <c r="C202" s="258"/>
      <c r="D202" s="258"/>
      <c r="E202" s="258"/>
      <c r="F202" s="263">
        <f t="shared" si="1"/>
        <v>0</v>
      </c>
      <c r="G202" s="280"/>
      <c r="H202" s="258"/>
      <c r="I202" s="289"/>
      <c r="J202" s="283"/>
      <c r="K202" s="137"/>
      <c r="L202" s="137"/>
      <c r="M202" s="137"/>
      <c r="N202" s="138"/>
      <c r="O202" s="138"/>
      <c r="P202" s="138"/>
      <c r="Q202" s="138"/>
      <c r="R202" s="138"/>
      <c r="S202" s="138"/>
    </row>
    <row r="203" spans="1:19" ht="12.95" customHeight="1">
      <c r="A203" s="288"/>
      <c r="B203" s="288"/>
      <c r="C203" s="258"/>
      <c r="D203" s="258"/>
      <c r="E203" s="258"/>
      <c r="F203" s="263">
        <f t="shared" si="1"/>
        <v>0</v>
      </c>
      <c r="G203" s="280"/>
      <c r="H203" s="258"/>
      <c r="I203" s="289"/>
      <c r="J203" s="283"/>
      <c r="K203" s="137"/>
      <c r="L203" s="137"/>
      <c r="M203" s="137"/>
      <c r="N203" s="138"/>
      <c r="O203" s="138"/>
      <c r="P203" s="138"/>
      <c r="Q203" s="138"/>
      <c r="R203" s="138"/>
      <c r="S203" s="138"/>
    </row>
    <row r="204" spans="1:19" ht="12.95" customHeight="1">
      <c r="A204" s="288"/>
      <c r="B204" s="288"/>
      <c r="C204" s="258"/>
      <c r="D204" s="258"/>
      <c r="E204" s="258"/>
      <c r="F204" s="263">
        <f t="shared" si="1"/>
        <v>0</v>
      </c>
      <c r="G204" s="280"/>
      <c r="H204" s="258"/>
      <c r="I204" s="289"/>
      <c r="J204" s="283"/>
      <c r="K204" s="137"/>
      <c r="L204" s="137"/>
      <c r="M204" s="137"/>
      <c r="N204" s="138"/>
      <c r="O204" s="138"/>
      <c r="P204" s="138"/>
      <c r="Q204" s="138"/>
      <c r="R204" s="138"/>
      <c r="S204" s="138"/>
    </row>
    <row r="205" spans="1:19" ht="12.95" customHeight="1">
      <c r="A205" s="288"/>
      <c r="B205" s="288"/>
      <c r="C205" s="258"/>
      <c r="D205" s="258"/>
      <c r="E205" s="258"/>
      <c r="F205" s="263">
        <f t="shared" si="1"/>
        <v>0</v>
      </c>
      <c r="G205" s="280"/>
      <c r="H205" s="258"/>
      <c r="I205" s="289"/>
      <c r="J205" s="283"/>
      <c r="K205" s="137"/>
      <c r="L205" s="137"/>
      <c r="M205" s="137"/>
      <c r="N205" s="138"/>
      <c r="O205" s="138"/>
      <c r="P205" s="138"/>
      <c r="Q205" s="138"/>
      <c r="R205" s="138"/>
      <c r="S205" s="138"/>
    </row>
    <row r="206" spans="1:19" ht="12.95" customHeight="1">
      <c r="A206" s="288"/>
      <c r="B206" s="288"/>
      <c r="C206" s="258"/>
      <c r="D206" s="258"/>
      <c r="E206" s="258"/>
      <c r="F206" s="263">
        <f t="shared" si="1"/>
        <v>0</v>
      </c>
      <c r="G206" s="280"/>
      <c r="H206" s="258"/>
      <c r="I206" s="289"/>
      <c r="J206" s="283"/>
      <c r="K206" s="137"/>
      <c r="L206" s="137"/>
      <c r="M206" s="137"/>
      <c r="N206" s="138"/>
      <c r="O206" s="138"/>
      <c r="P206" s="138"/>
      <c r="Q206" s="138"/>
      <c r="R206" s="138"/>
      <c r="S206" s="138"/>
    </row>
    <row r="207" spans="1:19" ht="12.95" customHeight="1">
      <c r="A207" s="288"/>
      <c r="B207" s="288"/>
      <c r="C207" s="258"/>
      <c r="D207" s="258"/>
      <c r="E207" s="258"/>
      <c r="F207" s="263">
        <f t="shared" si="1"/>
        <v>0</v>
      </c>
      <c r="G207" s="280"/>
      <c r="H207" s="258"/>
      <c r="I207" s="289"/>
      <c r="J207" s="283"/>
      <c r="K207" s="137"/>
      <c r="L207" s="137"/>
      <c r="M207" s="137"/>
      <c r="N207" s="138"/>
      <c r="O207" s="138"/>
      <c r="P207" s="138"/>
      <c r="Q207" s="138"/>
      <c r="R207" s="138"/>
      <c r="S207" s="138"/>
    </row>
    <row r="208" spans="1:19" ht="12.95" customHeight="1">
      <c r="A208" s="288"/>
      <c r="B208" s="288"/>
      <c r="C208" s="258"/>
      <c r="D208" s="258"/>
      <c r="E208" s="258"/>
      <c r="F208" s="263">
        <f t="shared" si="1"/>
        <v>0</v>
      </c>
      <c r="G208" s="280"/>
      <c r="H208" s="258"/>
      <c r="I208" s="289"/>
      <c r="J208" s="283"/>
      <c r="K208" s="137"/>
      <c r="L208" s="137"/>
      <c r="M208" s="137"/>
      <c r="N208" s="138"/>
      <c r="O208" s="138"/>
      <c r="P208" s="138"/>
      <c r="Q208" s="138"/>
      <c r="R208" s="138"/>
      <c r="S208" s="138"/>
    </row>
    <row r="209" spans="1:19" ht="12.95" customHeight="1">
      <c r="A209" s="219" t="s">
        <v>60</v>
      </c>
      <c r="B209" s="290">
        <f>SUM(B191:B208)</f>
        <v>0</v>
      </c>
      <c r="F209" s="263">
        <f>SUM(F191:F208)</f>
        <v>0</v>
      </c>
      <c r="I209" s="291"/>
      <c r="J209" s="283"/>
      <c r="K209" s="137"/>
      <c r="L209" s="137"/>
      <c r="M209" s="137"/>
      <c r="N209" s="138"/>
      <c r="O209" s="138"/>
      <c r="P209" s="138"/>
      <c r="Q209" s="138"/>
      <c r="R209" s="138"/>
      <c r="S209" s="138"/>
    </row>
    <row r="210" spans="1:19" ht="10.5" customHeight="1">
      <c r="I210" s="291"/>
      <c r="J210" s="137"/>
      <c r="K210" s="137"/>
      <c r="L210" s="137"/>
      <c r="M210" s="137"/>
      <c r="N210" s="138"/>
      <c r="O210" s="138"/>
      <c r="P210" s="138"/>
      <c r="Q210" s="138"/>
      <c r="R210" s="138"/>
      <c r="S210" s="138"/>
    </row>
    <row r="211" spans="1:19" ht="12.95" customHeight="1">
      <c r="E211" s="181" t="s">
        <v>316</v>
      </c>
      <c r="F211" s="263">
        <f>F209*12</f>
        <v>0</v>
      </c>
      <c r="I211" s="291"/>
      <c r="J211" s="137"/>
      <c r="K211" s="137"/>
      <c r="L211" s="137"/>
      <c r="M211" s="137"/>
      <c r="N211" s="138"/>
      <c r="O211" s="138"/>
      <c r="P211" s="138"/>
      <c r="Q211" s="138"/>
      <c r="R211" s="138"/>
      <c r="S211" s="138"/>
    </row>
    <row r="212" spans="1:19" ht="12.95" customHeight="1">
      <c r="A212" s="181" t="s">
        <v>98</v>
      </c>
      <c r="B212" s="199"/>
      <c r="E212" s="292" t="s">
        <v>99</v>
      </c>
      <c r="F212" s="258"/>
      <c r="I212" s="291"/>
      <c r="J212" s="137"/>
      <c r="K212" s="137"/>
      <c r="L212" s="137"/>
      <c r="M212" s="137"/>
      <c r="N212" s="138"/>
      <c r="O212" s="138"/>
      <c r="P212" s="138"/>
      <c r="Q212" s="138"/>
      <c r="R212" s="138"/>
      <c r="S212" s="138"/>
    </row>
    <row r="213" spans="1:19" ht="12.95" customHeight="1">
      <c r="E213" s="292" t="s">
        <v>100</v>
      </c>
      <c r="F213" s="258">
        <v>0</v>
      </c>
      <c r="I213" s="291"/>
      <c r="J213" s="137"/>
      <c r="K213" s="137"/>
      <c r="L213" s="137"/>
      <c r="M213" s="137"/>
      <c r="N213" s="138"/>
      <c r="O213" s="138"/>
      <c r="P213" s="138"/>
      <c r="Q213" s="138"/>
      <c r="R213" s="138"/>
      <c r="S213" s="138"/>
    </row>
    <row r="214" spans="1:19" ht="12.95" customHeight="1">
      <c r="E214" s="292" t="s">
        <v>101</v>
      </c>
      <c r="F214" s="258"/>
      <c r="I214" s="291"/>
      <c r="J214" s="137"/>
      <c r="K214" s="137"/>
      <c r="L214" s="137"/>
      <c r="M214" s="137"/>
      <c r="N214" s="138"/>
      <c r="O214" s="138"/>
      <c r="P214" s="138"/>
      <c r="Q214" s="138"/>
      <c r="R214" s="138"/>
      <c r="S214" s="138"/>
    </row>
    <row r="215" spans="1:19" ht="12.95" customHeight="1">
      <c r="E215" s="181" t="s">
        <v>102</v>
      </c>
      <c r="F215" s="263">
        <f>-(SUM(F211:F214)*B212)</f>
        <v>0</v>
      </c>
      <c r="I215" s="291"/>
      <c r="J215" s="137"/>
      <c r="K215" s="137"/>
      <c r="L215" s="137"/>
      <c r="M215" s="137"/>
      <c r="N215" s="138"/>
      <c r="O215" s="138"/>
      <c r="P215" s="138"/>
      <c r="Q215" s="138"/>
      <c r="R215" s="138"/>
      <c r="S215" s="138"/>
    </row>
    <row r="216" spans="1:19" ht="12.95" customHeight="1">
      <c r="E216" s="219" t="s">
        <v>103</v>
      </c>
      <c r="F216" s="263">
        <f>SUM(F211:F215)</f>
        <v>0</v>
      </c>
      <c r="I216" s="291"/>
      <c r="J216" s="137"/>
      <c r="K216" s="137"/>
      <c r="L216" s="137"/>
      <c r="M216" s="137"/>
      <c r="N216" s="138"/>
      <c r="O216" s="138"/>
      <c r="P216" s="138"/>
      <c r="Q216" s="138"/>
      <c r="R216" s="138"/>
      <c r="S216" s="138"/>
    </row>
    <row r="217" spans="1:19" ht="12.95" customHeight="1">
      <c r="E217" s="179"/>
      <c r="F217" s="293"/>
      <c r="I217" s="291"/>
      <c r="J217" s="137"/>
      <c r="K217" s="137"/>
      <c r="L217" s="137"/>
      <c r="M217" s="137"/>
      <c r="N217" s="138"/>
      <c r="O217" s="138"/>
      <c r="P217" s="138"/>
      <c r="Q217" s="138"/>
      <c r="R217" s="138"/>
      <c r="S217" s="138"/>
    </row>
    <row r="218" spans="1:19" ht="12.95" customHeight="1">
      <c r="C218" s="179"/>
      <c r="E218" s="181" t="s">
        <v>317</v>
      </c>
      <c r="F218" s="288"/>
      <c r="I218" s="291"/>
      <c r="J218" s="137"/>
      <c r="K218" s="137"/>
      <c r="L218" s="137"/>
      <c r="M218" s="137"/>
      <c r="N218" s="138"/>
      <c r="O218" s="138"/>
      <c r="P218" s="138"/>
      <c r="Q218" s="138"/>
      <c r="R218" s="138"/>
      <c r="S218" s="138"/>
    </row>
    <row r="219" spans="1:19" ht="9.75" customHeight="1">
      <c r="C219" s="179"/>
      <c r="E219" s="181"/>
      <c r="F219" s="294"/>
      <c r="I219" s="291"/>
      <c r="J219" s="137"/>
      <c r="K219" s="137"/>
      <c r="L219" s="137"/>
      <c r="M219" s="137"/>
      <c r="N219" s="138"/>
      <c r="O219" s="138"/>
      <c r="P219" s="138"/>
      <c r="Q219" s="138"/>
      <c r="R219" s="138"/>
      <c r="S219" s="138"/>
    </row>
    <row r="220" spans="1:19" ht="12.95" customHeight="1">
      <c r="A220" s="276" t="s">
        <v>179</v>
      </c>
      <c r="C220" s="179"/>
      <c r="E220" s="181"/>
      <c r="F220" s="294"/>
      <c r="I220" s="291"/>
      <c r="J220" s="137"/>
      <c r="K220" s="137"/>
      <c r="L220" s="137"/>
      <c r="M220" s="137"/>
      <c r="N220" s="138"/>
      <c r="O220" s="138"/>
      <c r="P220" s="138"/>
      <c r="Q220" s="138"/>
      <c r="R220" s="138"/>
      <c r="S220" s="138"/>
    </row>
    <row r="221" spans="1:19" ht="12.95" customHeight="1">
      <c r="A221" s="276" t="s">
        <v>325</v>
      </c>
      <c r="C221" s="179"/>
      <c r="E221" s="181"/>
      <c r="F221" s="294"/>
      <c r="I221" s="291"/>
      <c r="J221" s="137"/>
      <c r="K221" s="137"/>
      <c r="L221" s="137"/>
      <c r="M221" s="137"/>
      <c r="N221" s="138"/>
      <c r="O221" s="138"/>
      <c r="P221" s="138"/>
      <c r="Q221" s="138"/>
      <c r="R221" s="138"/>
      <c r="S221" s="138"/>
    </row>
    <row r="222" spans="1:19" ht="12.95" customHeight="1">
      <c r="A222" s="276" t="s">
        <v>326</v>
      </c>
      <c r="C222" s="179"/>
      <c r="E222" s="181"/>
      <c r="F222" s="294"/>
      <c r="I222" s="291"/>
      <c r="J222" s="137"/>
      <c r="K222" s="137"/>
      <c r="L222" s="137"/>
      <c r="M222" s="137"/>
      <c r="N222" s="138"/>
      <c r="O222" s="138"/>
      <c r="P222" s="138"/>
      <c r="Q222" s="138"/>
      <c r="R222" s="138"/>
      <c r="S222" s="138"/>
    </row>
    <row r="223" spans="1:19" ht="6" customHeight="1">
      <c r="E223" s="179"/>
      <c r="F223" s="295"/>
      <c r="I223" s="137"/>
      <c r="J223" s="137"/>
      <c r="K223" s="137"/>
      <c r="L223" s="137"/>
      <c r="M223" s="137"/>
      <c r="N223" s="138"/>
      <c r="O223" s="138"/>
      <c r="P223" s="138"/>
      <c r="Q223" s="138"/>
      <c r="R223" s="138"/>
    </row>
    <row r="224" spans="1:19" ht="12.95" customHeight="1">
      <c r="A224" s="3" t="s">
        <v>318</v>
      </c>
      <c r="B224" s="3"/>
      <c r="C224" s="3"/>
      <c r="D224" s="3"/>
      <c r="E224" s="3"/>
      <c r="F224" s="3"/>
      <c r="G224" s="3"/>
      <c r="H224" s="3"/>
      <c r="I224" s="137"/>
      <c r="J224" s="137"/>
      <c r="K224" s="137"/>
      <c r="L224" s="137"/>
      <c r="M224" s="137"/>
      <c r="N224" s="138"/>
      <c r="O224" s="138"/>
      <c r="P224" s="138"/>
      <c r="Q224" s="138"/>
      <c r="R224" s="138"/>
    </row>
    <row r="225" spans="1:18" ht="8.25" customHeight="1">
      <c r="B225" s="202"/>
      <c r="E225" s="183"/>
      <c r="F225" s="183"/>
      <c r="I225" s="137"/>
      <c r="J225" s="137"/>
      <c r="K225" s="137"/>
      <c r="L225" s="137"/>
      <c r="M225" s="137"/>
      <c r="N225" s="138"/>
      <c r="O225" s="138"/>
      <c r="P225" s="138"/>
      <c r="Q225" s="138"/>
      <c r="R225" s="138"/>
    </row>
    <row r="226" spans="1:18" ht="12.95" customHeight="1">
      <c r="A226" s="296" t="s">
        <v>327</v>
      </c>
      <c r="B226" s="202"/>
      <c r="E226" s="183"/>
      <c r="F226" s="183"/>
      <c r="I226" s="137"/>
      <c r="J226" s="137"/>
      <c r="K226" s="137"/>
      <c r="L226" s="137"/>
      <c r="M226" s="137"/>
      <c r="N226" s="138"/>
      <c r="O226" s="138"/>
      <c r="P226" s="138"/>
      <c r="Q226" s="138"/>
      <c r="R226" s="138"/>
    </row>
    <row r="227" spans="1:18" ht="7.5" customHeight="1">
      <c r="B227" s="202"/>
      <c r="E227" s="183"/>
      <c r="F227" s="183"/>
      <c r="I227" s="137"/>
      <c r="J227" s="137"/>
      <c r="K227" s="137"/>
      <c r="L227" s="137"/>
      <c r="M227" s="137"/>
      <c r="N227" s="138"/>
      <c r="O227" s="138"/>
      <c r="P227" s="138"/>
      <c r="Q227" s="138"/>
      <c r="R227" s="138"/>
    </row>
    <row r="228" spans="1:18" ht="12.95" customHeight="1">
      <c r="A228" s="181" t="s">
        <v>165</v>
      </c>
      <c r="B228" s="297"/>
      <c r="D228" s="139" t="s">
        <v>166</v>
      </c>
      <c r="E228" s="241">
        <f>B228*900</f>
        <v>0</v>
      </c>
      <c r="F228" s="183"/>
      <c r="I228" s="137"/>
      <c r="J228" s="137"/>
      <c r="K228" s="137"/>
      <c r="L228" s="137"/>
      <c r="M228" s="137"/>
      <c r="N228" s="138"/>
      <c r="O228" s="138"/>
      <c r="P228" s="138"/>
      <c r="Q228" s="138"/>
      <c r="R228" s="138"/>
    </row>
    <row r="229" spans="1:18" ht="12.95" customHeight="1">
      <c r="A229" s="181"/>
      <c r="B229" s="298"/>
      <c r="C229" s="183"/>
      <c r="D229" s="183"/>
      <c r="E229" s="299"/>
      <c r="F229" s="183"/>
      <c r="I229" s="137"/>
      <c r="J229" s="137"/>
      <c r="K229" s="137"/>
      <c r="L229" s="137"/>
      <c r="M229" s="137"/>
      <c r="N229" s="138"/>
      <c r="O229" s="138"/>
      <c r="P229" s="138"/>
      <c r="Q229" s="138"/>
      <c r="R229" s="138"/>
    </row>
    <row r="230" spans="1:18" ht="12.95" customHeight="1">
      <c r="A230" s="296" t="s">
        <v>328</v>
      </c>
      <c r="B230" s="298"/>
      <c r="C230" s="183"/>
      <c r="D230" s="183"/>
      <c r="E230" s="299"/>
      <c r="F230" s="183"/>
      <c r="I230" s="137"/>
      <c r="J230" s="137"/>
      <c r="K230" s="137"/>
      <c r="L230" s="137"/>
      <c r="M230" s="137"/>
      <c r="N230" s="138"/>
      <c r="O230" s="138"/>
      <c r="P230" s="138"/>
      <c r="Q230" s="138"/>
      <c r="R230" s="138"/>
    </row>
    <row r="231" spans="1:18" ht="8.25" customHeight="1">
      <c r="A231" s="296"/>
      <c r="B231" s="298"/>
      <c r="C231" s="183"/>
      <c r="D231" s="183"/>
      <c r="E231" s="299"/>
      <c r="F231" s="183"/>
      <c r="I231" s="137"/>
      <c r="J231" s="137"/>
      <c r="K231" s="137"/>
      <c r="L231" s="137"/>
      <c r="M231" s="137"/>
      <c r="N231" s="138"/>
      <c r="O231" s="138"/>
      <c r="P231" s="138"/>
      <c r="Q231" s="138"/>
      <c r="R231" s="138"/>
    </row>
    <row r="232" spans="1:18" ht="12.95" customHeight="1">
      <c r="A232" s="181"/>
      <c r="B232" s="297"/>
      <c r="E232" s="241">
        <f>B232*1500</f>
        <v>0</v>
      </c>
      <c r="F232" s="183"/>
      <c r="I232" s="137"/>
      <c r="J232" s="137"/>
      <c r="K232" s="137"/>
      <c r="L232" s="137"/>
      <c r="M232" s="137"/>
      <c r="N232" s="138"/>
      <c r="O232" s="138"/>
      <c r="P232" s="138"/>
      <c r="Q232" s="138"/>
      <c r="R232" s="138"/>
    </row>
    <row r="233" spans="1:18" ht="7.5" customHeight="1">
      <c r="A233" s="300" t="b">
        <v>0</v>
      </c>
      <c r="B233" s="202"/>
      <c r="E233" s="183"/>
      <c r="F233" s="183"/>
      <c r="I233" s="137"/>
      <c r="J233" s="137"/>
      <c r="K233" s="137"/>
      <c r="L233" s="137"/>
      <c r="M233" s="137"/>
      <c r="N233" s="138"/>
      <c r="O233" s="138"/>
      <c r="P233" s="138"/>
      <c r="Q233" s="138"/>
      <c r="R233" s="138"/>
    </row>
    <row r="234" spans="1:18" ht="12.95" customHeight="1">
      <c r="A234" s="296" t="s">
        <v>329</v>
      </c>
      <c r="B234" s="298"/>
      <c r="C234" s="183"/>
      <c r="D234" s="183"/>
      <c r="E234" s="299"/>
      <c r="F234" s="183"/>
      <c r="I234" s="137"/>
      <c r="J234" s="137"/>
      <c r="K234" s="137"/>
      <c r="L234" s="137"/>
      <c r="M234" s="137"/>
      <c r="N234" s="138"/>
      <c r="O234" s="138"/>
      <c r="P234" s="138"/>
      <c r="Q234" s="138"/>
      <c r="R234" s="138"/>
    </row>
    <row r="235" spans="1:18" ht="8.25" customHeight="1">
      <c r="A235" s="296"/>
      <c r="B235" s="298"/>
      <c r="C235" s="183"/>
      <c r="D235" s="183"/>
      <c r="E235" s="299"/>
      <c r="F235" s="183"/>
      <c r="I235" s="137"/>
      <c r="J235" s="137"/>
      <c r="K235" s="137"/>
      <c r="L235" s="137"/>
      <c r="M235" s="137"/>
      <c r="N235" s="138"/>
      <c r="O235" s="138"/>
      <c r="P235" s="138"/>
      <c r="Q235" s="138"/>
      <c r="R235" s="138"/>
    </row>
    <row r="236" spans="1:18" ht="12.95" customHeight="1">
      <c r="A236" s="181"/>
      <c r="B236" s="297"/>
      <c r="E236" s="241">
        <f>B236*2400</f>
        <v>0</v>
      </c>
      <c r="F236" s="183"/>
      <c r="I236" s="137"/>
      <c r="J236" s="137"/>
      <c r="K236" s="137"/>
      <c r="L236" s="137"/>
      <c r="M236" s="137"/>
      <c r="N236" s="138"/>
      <c r="O236" s="138"/>
      <c r="P236" s="138"/>
      <c r="Q236" s="138"/>
      <c r="R236" s="138"/>
    </row>
    <row r="237" spans="1:18" ht="7.5" customHeight="1">
      <c r="A237" s="300" t="b">
        <v>0</v>
      </c>
      <c r="B237" s="202"/>
      <c r="E237" s="183"/>
      <c r="F237" s="183"/>
      <c r="I237" s="137"/>
      <c r="J237" s="137"/>
      <c r="K237" s="137"/>
      <c r="L237" s="137"/>
      <c r="M237" s="137"/>
      <c r="N237" s="138"/>
      <c r="O237" s="138"/>
      <c r="P237" s="138"/>
      <c r="Q237" s="138"/>
      <c r="R237" s="138"/>
    </row>
    <row r="238" spans="1:18" ht="12.95" customHeight="1">
      <c r="A238" s="3" t="s">
        <v>380</v>
      </c>
      <c r="B238" s="3"/>
      <c r="C238" s="3"/>
      <c r="D238" s="3"/>
      <c r="E238" s="3"/>
      <c r="F238" s="3"/>
      <c r="G238" s="3"/>
      <c r="H238" s="3"/>
      <c r="I238" s="301"/>
      <c r="J238" s="283"/>
      <c r="K238" s="137"/>
      <c r="L238" s="137"/>
      <c r="M238" s="137"/>
      <c r="N238" s="138"/>
      <c r="O238" s="138"/>
      <c r="P238" s="138"/>
      <c r="Q238" s="138"/>
      <c r="R238" s="138"/>
    </row>
    <row r="239" spans="1:18" ht="9" customHeight="1">
      <c r="B239" s="183"/>
      <c r="C239" s="302"/>
      <c r="I239" s="301"/>
      <c r="J239" s="301"/>
      <c r="K239" s="137"/>
      <c r="L239" s="137"/>
      <c r="M239" s="137"/>
      <c r="N239" s="138"/>
      <c r="O239" s="138"/>
      <c r="P239" s="138"/>
      <c r="Q239" s="138"/>
      <c r="R239" s="138"/>
    </row>
    <row r="240" spans="1:18" ht="12.95" customHeight="1">
      <c r="B240" s="181" t="s">
        <v>147</v>
      </c>
      <c r="C240" s="258"/>
      <c r="I240" s="301"/>
      <c r="J240" s="301"/>
      <c r="K240" s="137"/>
      <c r="L240" s="137"/>
      <c r="M240" s="137"/>
      <c r="N240" s="138"/>
      <c r="O240" s="138"/>
      <c r="P240" s="138"/>
      <c r="Q240" s="138"/>
      <c r="R240" s="138"/>
    </row>
    <row r="241" spans="1:18" ht="12.95" customHeight="1">
      <c r="B241" s="179"/>
      <c r="I241" s="301"/>
      <c r="J241" s="301"/>
      <c r="K241" s="137"/>
      <c r="L241" s="137"/>
      <c r="M241" s="137"/>
      <c r="N241" s="138"/>
      <c r="O241" s="138"/>
      <c r="P241" s="138"/>
      <c r="Q241" s="138"/>
      <c r="R241" s="138"/>
    </row>
    <row r="242" spans="1:18" ht="12.95" customHeight="1">
      <c r="B242" s="181" t="s">
        <v>148</v>
      </c>
      <c r="C242" s="263">
        <f>SUM(B75+B77+D133+E133)</f>
        <v>0</v>
      </c>
      <c r="I242" s="301"/>
      <c r="J242" s="301"/>
      <c r="K242" s="137"/>
      <c r="L242" s="137"/>
      <c r="M242" s="137"/>
      <c r="N242" s="138"/>
      <c r="O242" s="138"/>
      <c r="P242" s="138"/>
      <c r="Q242" s="138"/>
      <c r="R242" s="138"/>
    </row>
    <row r="243" spans="1:18" ht="12.95" customHeight="1">
      <c r="B243" s="183"/>
      <c r="I243" s="301"/>
      <c r="J243" s="301"/>
      <c r="K243" s="137"/>
      <c r="L243" s="137"/>
      <c r="M243" s="137"/>
      <c r="N243" s="138"/>
      <c r="O243" s="138"/>
      <c r="P243" s="138"/>
      <c r="Q243" s="138"/>
      <c r="R243" s="138"/>
    </row>
    <row r="244" spans="1:18" ht="12.95" customHeight="1">
      <c r="B244" s="219" t="s">
        <v>149</v>
      </c>
      <c r="C244" s="303" t="str">
        <f>IF(C240&gt;0,(C240/C242),("Not Applicable"))</f>
        <v>Not Applicable</v>
      </c>
      <c r="I244" s="301"/>
      <c r="J244" s="301"/>
      <c r="K244" s="137"/>
      <c r="L244" s="137"/>
      <c r="M244" s="137"/>
      <c r="N244" s="138"/>
      <c r="O244" s="138"/>
      <c r="P244" s="138"/>
      <c r="Q244" s="138"/>
      <c r="R244" s="138"/>
    </row>
    <row r="245" spans="1:18" ht="12.95" customHeight="1">
      <c r="I245" s="301"/>
      <c r="J245" s="301"/>
      <c r="K245" s="137"/>
      <c r="L245" s="137"/>
      <c r="M245" s="137"/>
      <c r="N245" s="138"/>
      <c r="O245" s="138"/>
      <c r="P245" s="138"/>
      <c r="Q245" s="138"/>
      <c r="R245" s="138"/>
    </row>
    <row r="246" spans="1:18" ht="12.95" customHeight="1">
      <c r="A246" s="139" t="s">
        <v>150</v>
      </c>
      <c r="I246" s="301"/>
      <c r="J246" s="301"/>
      <c r="K246" s="137"/>
      <c r="L246" s="137"/>
      <c r="M246" s="137"/>
      <c r="N246" s="138"/>
      <c r="O246" s="138"/>
      <c r="P246" s="138"/>
      <c r="Q246" s="138"/>
      <c r="R246" s="138"/>
    </row>
    <row r="247" spans="1:18" ht="12.95" customHeight="1">
      <c r="I247" s="301"/>
      <c r="J247" s="301"/>
      <c r="K247" s="137"/>
      <c r="L247" s="137"/>
      <c r="M247" s="137"/>
      <c r="N247" s="138"/>
      <c r="O247" s="138"/>
      <c r="P247" s="138"/>
      <c r="Q247" s="138"/>
      <c r="R247" s="138"/>
    </row>
    <row r="248" spans="1:18" ht="12.95" customHeight="1">
      <c r="B248" s="183"/>
      <c r="I248" s="301"/>
      <c r="J248" s="301"/>
      <c r="K248" s="137"/>
      <c r="L248" s="137"/>
      <c r="M248" s="137"/>
      <c r="N248" s="138"/>
      <c r="O248" s="138"/>
      <c r="P248" s="138"/>
      <c r="Q248" s="138"/>
      <c r="R248" s="138"/>
    </row>
    <row r="249" spans="1:18" ht="12.95" customHeight="1">
      <c r="B249" s="183"/>
      <c r="I249" s="301"/>
      <c r="J249" s="301"/>
      <c r="K249" s="137"/>
      <c r="L249" s="137"/>
      <c r="M249" s="137"/>
      <c r="N249" s="138"/>
      <c r="O249" s="138"/>
      <c r="P249" s="138"/>
      <c r="Q249" s="138"/>
      <c r="R249" s="138"/>
    </row>
    <row r="250" spans="1:18" ht="12.95" customHeight="1">
      <c r="B250" s="183"/>
      <c r="I250" s="301"/>
      <c r="J250" s="301"/>
      <c r="K250" s="137"/>
      <c r="L250" s="137"/>
      <c r="M250" s="137"/>
      <c r="N250" s="138"/>
      <c r="O250" s="138"/>
      <c r="P250" s="138"/>
      <c r="Q250" s="138"/>
      <c r="R250" s="138"/>
    </row>
    <row r="251" spans="1:18" ht="12.95" customHeight="1">
      <c r="B251" s="183"/>
      <c r="I251" s="301"/>
      <c r="J251" s="301"/>
      <c r="K251" s="137"/>
      <c r="L251" s="137"/>
      <c r="M251" s="137"/>
      <c r="N251" s="138"/>
      <c r="O251" s="138"/>
      <c r="P251" s="138"/>
      <c r="Q251" s="138"/>
      <c r="R251" s="138"/>
    </row>
    <row r="252" spans="1:18" ht="12.95" customHeight="1">
      <c r="B252" s="183"/>
      <c r="I252" s="301"/>
      <c r="J252" s="301"/>
      <c r="K252" s="137"/>
      <c r="L252" s="137"/>
      <c r="M252" s="137"/>
      <c r="N252" s="138"/>
      <c r="O252" s="138"/>
      <c r="P252" s="138"/>
      <c r="Q252" s="138"/>
      <c r="R252" s="138"/>
    </row>
    <row r="253" spans="1:18" ht="12.95" customHeight="1">
      <c r="A253" s="3" t="s">
        <v>247</v>
      </c>
      <c r="B253" s="3"/>
      <c r="C253" s="3"/>
      <c r="D253" s="3"/>
      <c r="E253" s="3"/>
      <c r="F253" s="3"/>
      <c r="G253" s="3"/>
      <c r="H253" s="3"/>
      <c r="I253" s="137"/>
      <c r="J253" s="137"/>
      <c r="K253" s="137"/>
      <c r="L253" s="137"/>
      <c r="M253" s="137"/>
      <c r="N253" s="138"/>
      <c r="O253" s="138"/>
      <c r="P253" s="138"/>
      <c r="Q253" s="138"/>
      <c r="R253" s="138"/>
    </row>
    <row r="254" spans="1:18" ht="12.95" customHeight="1">
      <c r="A254" s="139" t="s">
        <v>381</v>
      </c>
      <c r="I254" s="137"/>
      <c r="J254" s="137"/>
      <c r="K254" s="137"/>
      <c r="L254" s="137"/>
      <c r="M254" s="137"/>
      <c r="N254" s="138"/>
      <c r="O254" s="138"/>
      <c r="P254" s="138"/>
      <c r="Q254" s="138"/>
      <c r="R254" s="138"/>
    </row>
    <row r="255" spans="1:18" ht="12.95" customHeight="1">
      <c r="A255" s="139" t="s">
        <v>163</v>
      </c>
      <c r="I255" s="137"/>
      <c r="J255" s="137"/>
      <c r="K255" s="137"/>
      <c r="L255" s="137"/>
      <c r="M255" s="137"/>
      <c r="N255" s="138"/>
      <c r="O255" s="138"/>
      <c r="P255" s="138"/>
      <c r="Q255" s="138"/>
      <c r="R255" s="138"/>
    </row>
    <row r="256" spans="1:18" ht="12.95" customHeight="1">
      <c r="A256" s="139" t="s">
        <v>193</v>
      </c>
      <c r="I256" s="137"/>
      <c r="J256" s="137"/>
      <c r="K256" s="137"/>
      <c r="L256" s="137"/>
      <c r="M256" s="137"/>
      <c r="N256" s="138"/>
      <c r="O256" s="138"/>
      <c r="P256" s="138"/>
      <c r="Q256" s="138"/>
      <c r="R256" s="138"/>
    </row>
    <row r="257" spans="2:18" ht="12.95" customHeight="1">
      <c r="I257" s="137"/>
      <c r="J257" s="137"/>
      <c r="K257" s="137"/>
      <c r="L257" s="137"/>
      <c r="M257" s="137"/>
      <c r="N257" s="138"/>
      <c r="O257" s="138"/>
      <c r="P257" s="138"/>
      <c r="Q257" s="138"/>
      <c r="R257" s="138"/>
    </row>
    <row r="258" spans="2:18" ht="12.95" customHeight="1">
      <c r="I258" s="137"/>
      <c r="J258" s="137"/>
      <c r="K258" s="137"/>
      <c r="L258" s="137"/>
      <c r="M258" s="137"/>
      <c r="N258" s="138"/>
      <c r="O258" s="138"/>
      <c r="P258" s="138"/>
      <c r="Q258" s="138"/>
      <c r="R258" s="138"/>
    </row>
    <row r="259" spans="2:18" ht="12.95" customHeight="1">
      <c r="I259" s="137"/>
      <c r="J259" s="137"/>
      <c r="K259" s="137"/>
      <c r="L259" s="137"/>
      <c r="M259" s="137"/>
      <c r="N259" s="138"/>
      <c r="O259" s="138"/>
      <c r="P259" s="138"/>
      <c r="Q259" s="138"/>
      <c r="R259" s="138"/>
    </row>
    <row r="260" spans="2:18" ht="12.95" customHeight="1">
      <c r="I260" s="137"/>
      <c r="J260" s="137"/>
      <c r="K260" s="137"/>
      <c r="L260" s="137"/>
      <c r="M260" s="137"/>
      <c r="N260" s="138"/>
      <c r="O260" s="138"/>
      <c r="P260" s="138"/>
      <c r="Q260" s="138"/>
      <c r="R260" s="138"/>
    </row>
    <row r="261" spans="2:18" ht="12.95" customHeight="1">
      <c r="I261" s="137"/>
      <c r="J261" s="137"/>
      <c r="K261" s="137"/>
      <c r="L261" s="137"/>
      <c r="M261" s="137"/>
      <c r="N261" s="138"/>
      <c r="O261" s="138"/>
      <c r="P261" s="138"/>
      <c r="Q261" s="138"/>
      <c r="R261" s="138"/>
    </row>
    <row r="262" spans="2:18" ht="12.95" customHeight="1">
      <c r="I262" s="137"/>
      <c r="J262" s="137"/>
      <c r="K262" s="137"/>
      <c r="L262" s="137"/>
      <c r="M262" s="137"/>
      <c r="N262" s="138"/>
      <c r="O262" s="138"/>
      <c r="P262" s="138"/>
      <c r="Q262" s="138"/>
      <c r="R262" s="138"/>
    </row>
    <row r="263" spans="2:18" ht="12.95" customHeight="1">
      <c r="I263" s="137"/>
      <c r="J263" s="137"/>
      <c r="K263" s="137"/>
      <c r="L263" s="137"/>
      <c r="M263" s="137"/>
      <c r="N263" s="138"/>
      <c r="O263" s="138"/>
      <c r="P263" s="138"/>
      <c r="Q263" s="138"/>
      <c r="R263" s="138"/>
    </row>
    <row r="264" spans="2:18" ht="12.95" customHeight="1">
      <c r="I264" s="137"/>
      <c r="J264" s="137"/>
      <c r="K264" s="137"/>
      <c r="L264" s="137"/>
      <c r="M264" s="137"/>
      <c r="N264" s="138"/>
      <c r="O264" s="138"/>
      <c r="P264" s="138"/>
      <c r="Q264" s="138"/>
      <c r="R264" s="138"/>
    </row>
    <row r="265" spans="2:18" ht="12.95" customHeight="1">
      <c r="B265" s="275" t="s">
        <v>104</v>
      </c>
      <c r="C265" s="146"/>
      <c r="D265" s="147"/>
      <c r="E265" s="147"/>
      <c r="F265" s="148"/>
      <c r="I265" s="137"/>
      <c r="J265" s="137"/>
      <c r="K265" s="137"/>
      <c r="L265" s="137"/>
      <c r="M265" s="137"/>
      <c r="N265" s="138"/>
      <c r="O265" s="138"/>
      <c r="P265" s="138"/>
      <c r="Q265" s="138"/>
      <c r="R265" s="138"/>
    </row>
    <row r="266" spans="2:18" ht="12.95" customHeight="1">
      <c r="B266" s="219" t="s">
        <v>105</v>
      </c>
      <c r="C266" s="304"/>
      <c r="D266" s="147"/>
      <c r="E266" s="147"/>
      <c r="F266" s="148"/>
      <c r="I266" s="137"/>
      <c r="J266" s="137"/>
      <c r="K266" s="137"/>
      <c r="L266" s="137"/>
      <c r="M266" s="137"/>
      <c r="N266" s="138"/>
      <c r="O266" s="138"/>
      <c r="P266" s="138"/>
      <c r="Q266" s="138"/>
      <c r="R266" s="138"/>
    </row>
    <row r="267" spans="2:18" ht="12.95" customHeight="1">
      <c r="B267" s="219" t="s">
        <v>106</v>
      </c>
      <c r="C267" s="305"/>
      <c r="I267" s="137"/>
      <c r="J267" s="137"/>
      <c r="K267" s="137"/>
      <c r="L267" s="137"/>
      <c r="M267" s="137"/>
      <c r="N267" s="138"/>
      <c r="O267" s="138"/>
      <c r="P267" s="138"/>
      <c r="Q267" s="138"/>
      <c r="R267" s="138"/>
    </row>
    <row r="268" spans="2:18" ht="12.95" customHeight="1">
      <c r="I268" s="137"/>
      <c r="J268" s="137"/>
      <c r="K268" s="137"/>
      <c r="L268" s="137"/>
      <c r="M268" s="137"/>
      <c r="N268" s="138"/>
      <c r="O268" s="138"/>
      <c r="P268" s="138"/>
      <c r="Q268" s="138"/>
      <c r="R268" s="138"/>
    </row>
    <row r="269" spans="2:18" ht="12.95" customHeight="1">
      <c r="I269" s="137"/>
      <c r="J269" s="137"/>
      <c r="K269" s="137"/>
      <c r="L269" s="137"/>
      <c r="M269" s="137"/>
      <c r="N269" s="138"/>
      <c r="O269" s="138"/>
      <c r="P269" s="138"/>
      <c r="Q269" s="138"/>
      <c r="R269" s="138"/>
    </row>
    <row r="270" spans="2:18" ht="14.1" customHeight="1">
      <c r="I270" s="137"/>
      <c r="J270" s="137"/>
      <c r="K270" s="137"/>
      <c r="L270" s="137"/>
      <c r="M270" s="137"/>
      <c r="N270" s="138"/>
      <c r="O270" s="138"/>
      <c r="P270" s="138"/>
      <c r="Q270" s="138"/>
      <c r="R270" s="138"/>
    </row>
    <row r="271" spans="2:18" ht="14.1" customHeight="1">
      <c r="I271" s="137"/>
      <c r="J271" s="137"/>
      <c r="K271" s="137"/>
      <c r="L271" s="137"/>
      <c r="M271" s="137"/>
      <c r="N271" s="138"/>
      <c r="O271" s="138"/>
      <c r="P271" s="138"/>
      <c r="Q271" s="138"/>
      <c r="R271" s="138"/>
    </row>
    <row r="272" spans="2:18" ht="14.1" customHeight="1">
      <c r="I272" s="137"/>
      <c r="J272" s="137"/>
      <c r="K272" s="137"/>
      <c r="L272" s="137"/>
      <c r="M272" s="137"/>
      <c r="N272" s="138"/>
      <c r="O272" s="138"/>
      <c r="P272" s="138"/>
      <c r="Q272" s="138"/>
      <c r="R272" s="138"/>
    </row>
    <row r="273" spans="1:18" ht="14.1" customHeight="1">
      <c r="I273" s="137"/>
      <c r="J273" s="137"/>
      <c r="K273" s="137"/>
      <c r="L273" s="137"/>
      <c r="M273" s="137"/>
      <c r="N273" s="138"/>
      <c r="O273" s="138"/>
      <c r="P273" s="138"/>
      <c r="Q273" s="138"/>
      <c r="R273" s="138"/>
    </row>
    <row r="274" spans="1:18" ht="14.1" customHeight="1">
      <c r="A274" s="306" t="s">
        <v>239</v>
      </c>
      <c r="I274" s="137"/>
      <c r="J274" s="137"/>
      <c r="K274" s="137"/>
      <c r="L274" s="137"/>
      <c r="M274" s="137"/>
      <c r="N274" s="138"/>
      <c r="O274" s="138"/>
      <c r="P274" s="138"/>
      <c r="Q274" s="138"/>
      <c r="R274" s="138"/>
    </row>
    <row r="275" spans="1:18" ht="14.1" customHeight="1">
      <c r="A275" s="306"/>
      <c r="I275" s="137"/>
      <c r="J275" s="137"/>
      <c r="K275" s="137"/>
      <c r="L275" s="137"/>
      <c r="M275" s="137"/>
      <c r="N275" s="138"/>
      <c r="O275" s="138"/>
      <c r="P275" s="138"/>
      <c r="Q275" s="138"/>
      <c r="R275" s="138"/>
    </row>
    <row r="276" spans="1:18" ht="14.1" customHeight="1">
      <c r="I276" s="137"/>
      <c r="J276" s="137"/>
      <c r="K276" s="137"/>
      <c r="L276" s="137"/>
      <c r="M276" s="137"/>
      <c r="N276" s="138"/>
      <c r="O276" s="138"/>
      <c r="P276" s="138"/>
      <c r="Q276" s="138"/>
      <c r="R276" s="138"/>
    </row>
    <row r="277" spans="1:18" ht="14.1" customHeight="1">
      <c r="I277" s="137"/>
      <c r="J277" s="137"/>
      <c r="K277" s="137"/>
      <c r="L277" s="137"/>
      <c r="M277" s="137"/>
      <c r="N277" s="138"/>
      <c r="O277" s="138"/>
      <c r="P277" s="138"/>
      <c r="Q277" s="138"/>
      <c r="R277" s="138"/>
    </row>
    <row r="278" spans="1:18" ht="14.1" customHeight="1">
      <c r="I278" s="137"/>
      <c r="J278" s="137"/>
      <c r="K278" s="137"/>
      <c r="L278" s="137"/>
      <c r="M278" s="137"/>
      <c r="N278" s="138"/>
      <c r="O278" s="138"/>
      <c r="P278" s="138"/>
      <c r="Q278" s="138"/>
      <c r="R278" s="138"/>
    </row>
    <row r="279" spans="1:18" hidden="1">
      <c r="A279" s="296" t="s">
        <v>159</v>
      </c>
      <c r="B279" s="266" t="s">
        <v>185</v>
      </c>
      <c r="C279" s="307" t="s">
        <v>186</v>
      </c>
      <c r="I279" s="291"/>
      <c r="J279" s="291"/>
      <c r="K279" s="137"/>
      <c r="L279" s="137"/>
      <c r="M279" s="137"/>
      <c r="N279" s="138"/>
      <c r="O279" s="138"/>
      <c r="P279" s="138"/>
      <c r="Q279" s="138"/>
      <c r="R279" s="138"/>
    </row>
    <row r="280" spans="1:18" hidden="1">
      <c r="A280" s="139" t="s">
        <v>151</v>
      </c>
      <c r="B280" s="308" t="e">
        <f>(SUM($B$118:$B$119)-($C$162*0.5))/SUM($C$133:$E$133)</f>
        <v>#DIV/0!</v>
      </c>
      <c r="C280" s="139" t="e">
        <f>SUM($B$118:$B$119)/SUM($C$133:$E$133)</f>
        <v>#DIV/0!</v>
      </c>
      <c r="I280" s="309"/>
      <c r="J280" s="291"/>
      <c r="K280" s="137"/>
      <c r="L280" s="137"/>
      <c r="M280" s="137"/>
      <c r="N280" s="138"/>
      <c r="O280" s="138"/>
      <c r="P280" s="138"/>
      <c r="Q280" s="138"/>
      <c r="R280" s="138"/>
    </row>
    <row r="281" spans="1:18" hidden="1">
      <c r="A281" s="139" t="s">
        <v>152</v>
      </c>
      <c r="B281" s="310" t="e">
        <f>SUM($B$103:$B$104)/SUM($C$133:$E$133)</f>
        <v>#DIV/0!</v>
      </c>
      <c r="C281" s="139" t="e">
        <f>SUM($B$103:$B$104)/SUM($D$133:$E$133)</f>
        <v>#DIV/0!</v>
      </c>
      <c r="I281" s="291"/>
      <c r="J281" s="291"/>
      <c r="K281" s="137"/>
      <c r="L281" s="137"/>
      <c r="M281" s="137"/>
      <c r="N281" s="138"/>
      <c r="O281" s="138"/>
      <c r="P281" s="138"/>
      <c r="Q281" s="138"/>
      <c r="R281" s="138"/>
    </row>
    <row r="282" spans="1:18" hidden="1">
      <c r="A282" s="139" t="s">
        <v>187</v>
      </c>
      <c r="I282" s="137"/>
      <c r="J282" s="137"/>
      <c r="K282" s="137"/>
      <c r="L282" s="137"/>
      <c r="M282" s="137"/>
      <c r="N282" s="138"/>
      <c r="O282" s="138"/>
      <c r="P282" s="138"/>
      <c r="Q282" s="138"/>
      <c r="R282" s="138"/>
    </row>
    <row r="283" spans="1:18" hidden="1">
      <c r="A283" s="139" t="s">
        <v>188</v>
      </c>
      <c r="I283" s="137"/>
      <c r="J283" s="137"/>
      <c r="K283" s="137"/>
      <c r="L283" s="137"/>
      <c r="M283" s="137"/>
      <c r="N283" s="138"/>
      <c r="O283" s="138"/>
      <c r="P283" s="138"/>
      <c r="Q283" s="138"/>
      <c r="R283" s="138"/>
    </row>
    <row r="284" spans="1:18">
      <c r="I284" s="137"/>
      <c r="J284" s="137"/>
      <c r="K284" s="137"/>
      <c r="L284" s="137"/>
      <c r="M284" s="137"/>
      <c r="N284" s="138"/>
      <c r="O284" s="138"/>
      <c r="P284" s="138"/>
      <c r="Q284" s="138"/>
      <c r="R284" s="138"/>
    </row>
    <row r="285" spans="1:18">
      <c r="I285" s="137"/>
      <c r="J285" s="137"/>
      <c r="K285" s="137"/>
      <c r="L285" s="137"/>
      <c r="M285" s="137"/>
      <c r="N285" s="138"/>
      <c r="O285" s="138"/>
      <c r="P285" s="138"/>
      <c r="Q285" s="138"/>
      <c r="R285" s="138"/>
    </row>
    <row r="286" spans="1:18">
      <c r="I286" s="137"/>
      <c r="J286" s="137"/>
      <c r="K286" s="137"/>
      <c r="L286" s="137"/>
      <c r="M286" s="137"/>
      <c r="N286" s="138"/>
      <c r="O286" s="138"/>
      <c r="P286" s="138"/>
      <c r="Q286" s="138"/>
      <c r="R286" s="138"/>
    </row>
    <row r="287" spans="1:18">
      <c r="I287" s="137"/>
      <c r="J287" s="137"/>
      <c r="K287" s="137"/>
      <c r="L287" s="137"/>
      <c r="M287" s="137"/>
      <c r="N287" s="138"/>
      <c r="O287" s="138"/>
      <c r="P287" s="138"/>
      <c r="Q287" s="138"/>
      <c r="R287" s="138"/>
    </row>
    <row r="288" spans="1:18">
      <c r="I288" s="137"/>
      <c r="J288" s="137"/>
      <c r="K288" s="137"/>
      <c r="L288" s="137"/>
      <c r="M288" s="137"/>
      <c r="N288" s="138"/>
      <c r="O288" s="138"/>
      <c r="P288" s="138"/>
      <c r="Q288" s="138"/>
      <c r="R288" s="138"/>
    </row>
    <row r="289" spans="9:18">
      <c r="I289" s="137"/>
      <c r="J289" s="137"/>
      <c r="K289" s="137"/>
      <c r="L289" s="137"/>
      <c r="M289" s="137"/>
      <c r="N289" s="138"/>
      <c r="O289" s="138"/>
      <c r="P289" s="138"/>
      <c r="Q289" s="138"/>
      <c r="R289" s="138"/>
    </row>
    <row r="290" spans="9:18">
      <c r="I290" s="137"/>
      <c r="J290" s="137"/>
      <c r="K290" s="137"/>
      <c r="L290" s="137"/>
      <c r="M290" s="137"/>
      <c r="N290" s="138"/>
      <c r="O290" s="138"/>
      <c r="P290" s="138"/>
      <c r="Q290" s="138"/>
      <c r="R290" s="138"/>
    </row>
    <row r="291" spans="9:18">
      <c r="I291" s="137"/>
      <c r="J291" s="137"/>
      <c r="K291" s="137"/>
      <c r="L291" s="137"/>
      <c r="M291" s="137"/>
      <c r="N291" s="138"/>
      <c r="O291" s="138"/>
      <c r="P291" s="138"/>
      <c r="Q291" s="138"/>
      <c r="R291" s="138"/>
    </row>
    <row r="292" spans="9:18">
      <c r="I292" s="137"/>
      <c r="J292" s="137"/>
      <c r="K292" s="137"/>
      <c r="L292" s="137"/>
      <c r="M292" s="137"/>
      <c r="N292" s="138"/>
      <c r="O292" s="138"/>
      <c r="P292" s="138"/>
      <c r="Q292" s="138"/>
      <c r="R292" s="138"/>
    </row>
    <row r="293" spans="9:18">
      <c r="I293" s="137"/>
      <c r="J293" s="137"/>
      <c r="K293" s="137"/>
      <c r="L293" s="137"/>
      <c r="M293" s="137"/>
      <c r="N293" s="138"/>
      <c r="O293" s="138"/>
      <c r="P293" s="138"/>
      <c r="Q293" s="138"/>
      <c r="R293" s="138"/>
    </row>
    <row r="294" spans="9:18">
      <c r="I294" s="137"/>
      <c r="J294" s="137"/>
      <c r="K294" s="137"/>
      <c r="L294" s="137"/>
      <c r="M294" s="137"/>
      <c r="N294" s="138"/>
      <c r="O294" s="138"/>
      <c r="P294" s="138"/>
      <c r="Q294" s="138"/>
      <c r="R294" s="138"/>
    </row>
    <row r="295" spans="9:18">
      <c r="I295" s="137"/>
      <c r="J295" s="137"/>
      <c r="K295" s="137"/>
      <c r="L295" s="137"/>
      <c r="M295" s="137"/>
      <c r="N295" s="138"/>
      <c r="O295" s="138"/>
      <c r="P295" s="138"/>
      <c r="Q295" s="138"/>
      <c r="R295" s="138"/>
    </row>
    <row r="296" spans="9:18">
      <c r="I296" s="137"/>
      <c r="J296" s="137"/>
      <c r="K296" s="137"/>
      <c r="L296" s="137"/>
      <c r="M296" s="137"/>
      <c r="N296" s="138"/>
      <c r="O296" s="138"/>
      <c r="P296" s="138"/>
      <c r="Q296" s="138"/>
      <c r="R296" s="138"/>
    </row>
    <row r="297" spans="9:18">
      <c r="I297" s="137"/>
      <c r="J297" s="137"/>
      <c r="K297" s="137"/>
      <c r="L297" s="137"/>
      <c r="M297" s="137"/>
      <c r="N297" s="138"/>
      <c r="O297" s="138"/>
      <c r="P297" s="138"/>
      <c r="Q297" s="138"/>
      <c r="R297" s="138"/>
    </row>
    <row r="298" spans="9:18">
      <c r="I298" s="137"/>
      <c r="J298" s="137"/>
      <c r="K298" s="137"/>
      <c r="L298" s="137"/>
      <c r="M298" s="137"/>
      <c r="N298" s="138"/>
      <c r="O298" s="138"/>
      <c r="P298" s="138"/>
      <c r="Q298" s="138"/>
      <c r="R298" s="138"/>
    </row>
    <row r="299" spans="9:18">
      <c r="I299" s="137"/>
      <c r="J299" s="137"/>
      <c r="K299" s="137"/>
      <c r="L299" s="137"/>
      <c r="M299" s="137"/>
      <c r="N299" s="138"/>
      <c r="O299" s="138"/>
      <c r="P299" s="138"/>
      <c r="Q299" s="138"/>
      <c r="R299" s="138"/>
    </row>
    <row r="300" spans="9:18">
      <c r="I300" s="137"/>
      <c r="J300" s="137"/>
      <c r="K300" s="137"/>
      <c r="L300" s="137"/>
      <c r="M300" s="137"/>
      <c r="N300" s="138"/>
      <c r="O300" s="138"/>
      <c r="P300" s="138"/>
      <c r="Q300" s="138"/>
      <c r="R300" s="138"/>
    </row>
    <row r="301" spans="9:18">
      <c r="I301" s="137"/>
      <c r="J301" s="137"/>
      <c r="K301" s="137"/>
      <c r="L301" s="137"/>
      <c r="M301" s="137"/>
      <c r="N301" s="138"/>
      <c r="O301" s="138"/>
      <c r="P301" s="138"/>
      <c r="Q301" s="138"/>
      <c r="R301" s="138"/>
    </row>
    <row r="302" spans="9:18">
      <c r="I302" s="137"/>
      <c r="J302" s="137"/>
      <c r="K302" s="137"/>
      <c r="L302" s="137"/>
      <c r="M302" s="137"/>
      <c r="N302" s="138"/>
      <c r="O302" s="138"/>
      <c r="P302" s="138"/>
      <c r="Q302" s="138"/>
      <c r="R302" s="138"/>
    </row>
    <row r="303" spans="9:18">
      <c r="I303" s="137"/>
      <c r="J303" s="137"/>
      <c r="K303" s="137"/>
      <c r="L303" s="137"/>
      <c r="M303" s="137"/>
      <c r="N303" s="138"/>
      <c r="O303" s="138"/>
      <c r="P303" s="138"/>
      <c r="Q303" s="138"/>
      <c r="R303" s="138"/>
    </row>
    <row r="304" spans="9:18">
      <c r="I304" s="137"/>
      <c r="J304" s="137"/>
      <c r="K304" s="137"/>
      <c r="L304" s="137"/>
      <c r="M304" s="137"/>
      <c r="N304" s="138"/>
      <c r="O304" s="138"/>
      <c r="P304" s="138"/>
      <c r="Q304" s="138"/>
      <c r="R304" s="138"/>
    </row>
    <row r="305" spans="9:18">
      <c r="I305" s="137"/>
      <c r="J305" s="137"/>
      <c r="K305" s="137"/>
      <c r="L305" s="137"/>
      <c r="M305" s="137"/>
      <c r="N305" s="138"/>
      <c r="O305" s="138"/>
      <c r="P305" s="138"/>
      <c r="Q305" s="138"/>
      <c r="R305" s="138"/>
    </row>
    <row r="306" spans="9:18">
      <c r="I306" s="137"/>
      <c r="J306" s="137"/>
      <c r="K306" s="137"/>
      <c r="L306" s="137"/>
      <c r="M306" s="137"/>
      <c r="N306" s="138"/>
      <c r="O306" s="138"/>
      <c r="P306" s="138"/>
      <c r="Q306" s="138"/>
      <c r="R306" s="138"/>
    </row>
    <row r="307" spans="9:18">
      <c r="I307" s="137"/>
      <c r="J307" s="137"/>
      <c r="K307" s="137"/>
      <c r="L307" s="137"/>
      <c r="M307" s="137"/>
      <c r="N307" s="138"/>
      <c r="O307" s="138"/>
      <c r="P307" s="138"/>
      <c r="Q307" s="138"/>
      <c r="R307" s="138"/>
    </row>
    <row r="308" spans="9:18">
      <c r="I308" s="137"/>
      <c r="J308" s="137"/>
      <c r="K308" s="137"/>
      <c r="L308" s="137"/>
      <c r="M308" s="137"/>
      <c r="N308" s="138"/>
      <c r="O308" s="138"/>
      <c r="P308" s="138"/>
      <c r="Q308" s="138"/>
      <c r="R308" s="138"/>
    </row>
    <row r="309" spans="9:18">
      <c r="I309" s="137"/>
      <c r="J309" s="137"/>
      <c r="K309" s="137"/>
      <c r="L309" s="137"/>
      <c r="M309" s="137"/>
      <c r="N309" s="138"/>
      <c r="O309" s="138"/>
      <c r="P309" s="138"/>
      <c r="Q309" s="138"/>
      <c r="R309" s="138"/>
    </row>
    <row r="310" spans="9:18">
      <c r="I310" s="137"/>
      <c r="J310" s="137"/>
      <c r="K310" s="137"/>
      <c r="L310" s="137"/>
      <c r="M310" s="137"/>
      <c r="N310" s="138"/>
      <c r="O310" s="138"/>
      <c r="P310" s="138"/>
      <c r="Q310" s="138"/>
      <c r="R310" s="138"/>
    </row>
    <row r="311" spans="9:18">
      <c r="I311" s="137"/>
      <c r="J311" s="137"/>
      <c r="K311" s="137"/>
      <c r="L311" s="137"/>
      <c r="M311" s="137"/>
      <c r="N311" s="138"/>
      <c r="O311" s="138"/>
      <c r="P311" s="138"/>
      <c r="Q311" s="138"/>
      <c r="R311" s="138"/>
    </row>
    <row r="312" spans="9:18">
      <c r="I312" s="137"/>
      <c r="J312" s="137"/>
      <c r="K312" s="137"/>
      <c r="L312" s="137"/>
      <c r="M312" s="137"/>
      <c r="N312" s="138"/>
      <c r="O312" s="138"/>
      <c r="P312" s="138"/>
      <c r="Q312" s="138"/>
      <c r="R312" s="138"/>
    </row>
    <row r="313" spans="9:18">
      <c r="I313" s="137"/>
      <c r="J313" s="137"/>
      <c r="K313" s="137"/>
      <c r="L313" s="137"/>
      <c r="M313" s="137"/>
      <c r="N313" s="138"/>
      <c r="O313" s="138"/>
      <c r="P313" s="138"/>
      <c r="Q313" s="138"/>
      <c r="R313" s="138"/>
    </row>
    <row r="314" spans="9:18">
      <c r="I314" s="137"/>
      <c r="J314" s="137"/>
      <c r="K314" s="137"/>
      <c r="L314" s="137"/>
      <c r="M314" s="137"/>
      <c r="N314" s="138"/>
      <c r="O314" s="138"/>
      <c r="P314" s="138"/>
      <c r="Q314" s="138"/>
      <c r="R314" s="138"/>
    </row>
    <row r="315" spans="9:18">
      <c r="I315" s="137"/>
      <c r="J315" s="137"/>
      <c r="K315" s="137"/>
      <c r="L315" s="137"/>
      <c r="M315" s="137"/>
      <c r="N315" s="138"/>
      <c r="O315" s="138"/>
      <c r="P315" s="138"/>
      <c r="Q315" s="138"/>
      <c r="R315" s="138"/>
    </row>
    <row r="316" spans="9:18">
      <c r="I316" s="137"/>
      <c r="J316" s="137"/>
      <c r="K316" s="137"/>
      <c r="L316" s="137"/>
      <c r="M316" s="137"/>
      <c r="N316" s="138"/>
      <c r="O316" s="138"/>
      <c r="P316" s="138"/>
      <c r="Q316" s="138"/>
      <c r="R316" s="138"/>
    </row>
    <row r="317" spans="9:18">
      <c r="I317" s="137"/>
      <c r="J317" s="137"/>
      <c r="K317" s="137"/>
      <c r="L317" s="137"/>
      <c r="M317" s="137"/>
      <c r="N317" s="138"/>
      <c r="O317" s="138"/>
      <c r="P317" s="138"/>
      <c r="Q317" s="138"/>
      <c r="R317" s="138"/>
    </row>
    <row r="318" spans="9:18">
      <c r="I318" s="137"/>
      <c r="J318" s="137"/>
      <c r="K318" s="137"/>
      <c r="L318" s="137"/>
      <c r="M318" s="137"/>
      <c r="N318" s="138"/>
      <c r="O318" s="138"/>
      <c r="P318" s="138"/>
      <c r="Q318" s="138"/>
      <c r="R318" s="138"/>
    </row>
    <row r="319" spans="9:18">
      <c r="I319" s="137"/>
      <c r="J319" s="137"/>
      <c r="K319" s="137"/>
      <c r="L319" s="137"/>
      <c r="M319" s="137"/>
      <c r="N319" s="138"/>
      <c r="O319" s="138"/>
      <c r="P319" s="138"/>
      <c r="Q319" s="138"/>
      <c r="R319" s="138"/>
    </row>
    <row r="320" spans="9:18">
      <c r="I320" s="137"/>
      <c r="J320" s="137"/>
      <c r="K320" s="137"/>
      <c r="L320" s="137"/>
      <c r="M320" s="137"/>
      <c r="N320" s="138"/>
      <c r="O320" s="138"/>
      <c r="P320" s="138"/>
      <c r="Q320" s="138"/>
      <c r="R320" s="138"/>
    </row>
    <row r="321" spans="9:18">
      <c r="I321" s="137"/>
      <c r="J321" s="137"/>
      <c r="K321" s="137"/>
      <c r="L321" s="137"/>
      <c r="M321" s="137"/>
      <c r="N321" s="138"/>
      <c r="O321" s="138"/>
      <c r="P321" s="138"/>
      <c r="Q321" s="138"/>
      <c r="R321" s="138"/>
    </row>
    <row r="322" spans="9:18">
      <c r="I322" s="137"/>
      <c r="J322" s="137"/>
      <c r="K322" s="137"/>
      <c r="L322" s="137"/>
      <c r="M322" s="137"/>
      <c r="N322" s="138"/>
      <c r="O322" s="138"/>
      <c r="P322" s="138"/>
      <c r="Q322" s="138"/>
      <c r="R322" s="138"/>
    </row>
    <row r="323" spans="9:18">
      <c r="I323" s="137"/>
      <c r="J323" s="137"/>
      <c r="K323" s="137"/>
      <c r="L323" s="137"/>
      <c r="M323" s="137"/>
      <c r="N323" s="138"/>
      <c r="O323" s="138"/>
      <c r="P323" s="138"/>
      <c r="Q323" s="138"/>
      <c r="R323" s="138"/>
    </row>
    <row r="324" spans="9:18">
      <c r="I324" s="137"/>
      <c r="J324" s="137"/>
      <c r="K324" s="137"/>
      <c r="L324" s="137"/>
      <c r="M324" s="137"/>
      <c r="N324" s="138"/>
      <c r="O324" s="138"/>
      <c r="P324" s="138"/>
      <c r="Q324" s="138"/>
      <c r="R324" s="138"/>
    </row>
    <row r="325" spans="9:18">
      <c r="I325" s="137"/>
      <c r="J325" s="137"/>
      <c r="K325" s="137"/>
      <c r="L325" s="137"/>
      <c r="M325" s="137"/>
      <c r="N325" s="138"/>
      <c r="O325" s="138"/>
      <c r="P325" s="138"/>
      <c r="Q325" s="138"/>
      <c r="R325" s="138"/>
    </row>
    <row r="326" spans="9:18">
      <c r="I326" s="137"/>
      <c r="J326" s="137"/>
      <c r="K326" s="137"/>
      <c r="L326" s="137"/>
      <c r="M326" s="137"/>
      <c r="N326" s="138"/>
      <c r="O326" s="138"/>
      <c r="P326" s="138"/>
      <c r="Q326" s="138"/>
      <c r="R326" s="138"/>
    </row>
    <row r="327" spans="9:18">
      <c r="I327" s="137"/>
      <c r="J327" s="137"/>
      <c r="K327" s="137"/>
      <c r="L327" s="137"/>
      <c r="M327" s="137"/>
      <c r="N327" s="138"/>
      <c r="O327" s="138"/>
      <c r="P327" s="138"/>
      <c r="Q327" s="138"/>
      <c r="R327" s="138"/>
    </row>
    <row r="328" spans="9:18">
      <c r="I328" s="137"/>
      <c r="J328" s="137"/>
      <c r="K328" s="137"/>
      <c r="L328" s="137"/>
      <c r="M328" s="137"/>
      <c r="N328" s="138"/>
      <c r="O328" s="138"/>
      <c r="P328" s="138"/>
      <c r="Q328" s="138"/>
      <c r="R328" s="138"/>
    </row>
    <row r="329" spans="9:18">
      <c r="I329" s="137"/>
      <c r="J329" s="137"/>
      <c r="K329" s="137"/>
      <c r="L329" s="137"/>
      <c r="M329" s="137"/>
      <c r="N329" s="138"/>
      <c r="O329" s="138"/>
      <c r="P329" s="138"/>
      <c r="Q329" s="138"/>
      <c r="R329" s="138"/>
    </row>
    <row r="330" spans="9:18">
      <c r="I330" s="137"/>
      <c r="J330" s="137"/>
      <c r="K330" s="137"/>
      <c r="L330" s="137"/>
      <c r="M330" s="137"/>
      <c r="N330" s="138"/>
      <c r="O330" s="138"/>
      <c r="P330" s="138"/>
      <c r="Q330" s="138"/>
      <c r="R330" s="138"/>
    </row>
    <row r="331" spans="9:18">
      <c r="I331" s="137"/>
      <c r="J331" s="137"/>
      <c r="K331" s="137"/>
      <c r="L331" s="137"/>
      <c r="M331" s="137"/>
      <c r="N331" s="138"/>
      <c r="O331" s="138"/>
      <c r="P331" s="138"/>
      <c r="Q331" s="138"/>
      <c r="R331" s="138"/>
    </row>
    <row r="332" spans="9:18">
      <c r="I332" s="137"/>
      <c r="J332" s="137"/>
      <c r="K332" s="137"/>
      <c r="L332" s="137"/>
      <c r="M332" s="137"/>
      <c r="N332" s="138"/>
      <c r="O332" s="138"/>
      <c r="P332" s="138"/>
      <c r="Q332" s="138"/>
      <c r="R332" s="138"/>
    </row>
    <row r="333" spans="9:18">
      <c r="I333" s="137"/>
      <c r="J333" s="137"/>
      <c r="K333" s="137"/>
      <c r="L333" s="137"/>
      <c r="M333" s="137"/>
      <c r="N333" s="138"/>
      <c r="O333" s="138"/>
      <c r="P333" s="138"/>
      <c r="Q333" s="138"/>
      <c r="R333" s="138"/>
    </row>
    <row r="334" spans="9:18">
      <c r="I334" s="137"/>
      <c r="J334" s="137"/>
      <c r="K334" s="137"/>
      <c r="L334" s="137"/>
      <c r="M334" s="137"/>
      <c r="N334" s="138"/>
      <c r="O334" s="138"/>
      <c r="P334" s="138"/>
      <c r="Q334" s="138"/>
      <c r="R334" s="138"/>
    </row>
    <row r="335" spans="9:18">
      <c r="I335" s="137"/>
      <c r="J335" s="137"/>
      <c r="K335" s="137"/>
      <c r="L335" s="137"/>
      <c r="M335" s="137"/>
      <c r="N335" s="138"/>
      <c r="O335" s="138"/>
      <c r="P335" s="138"/>
      <c r="Q335" s="138"/>
      <c r="R335" s="138"/>
    </row>
    <row r="336" spans="9:18">
      <c r="I336" s="137"/>
      <c r="J336" s="137"/>
      <c r="K336" s="137"/>
      <c r="L336" s="137"/>
      <c r="M336" s="137"/>
      <c r="N336" s="138"/>
      <c r="O336" s="138"/>
      <c r="P336" s="138"/>
      <c r="Q336" s="138"/>
      <c r="R336" s="138"/>
    </row>
    <row r="337" spans="9:18">
      <c r="I337" s="137"/>
      <c r="J337" s="137"/>
      <c r="K337" s="137"/>
      <c r="L337" s="137"/>
      <c r="M337" s="137"/>
      <c r="N337" s="138"/>
      <c r="O337" s="138"/>
      <c r="P337" s="138"/>
      <c r="Q337" s="138"/>
      <c r="R337" s="138"/>
    </row>
    <row r="338" spans="9:18">
      <c r="I338" s="137"/>
      <c r="J338" s="137"/>
      <c r="K338" s="137"/>
      <c r="L338" s="137"/>
      <c r="M338" s="137"/>
      <c r="N338" s="138"/>
      <c r="O338" s="138"/>
      <c r="P338" s="138"/>
      <c r="Q338" s="138"/>
      <c r="R338" s="138"/>
    </row>
    <row r="339" spans="9:18">
      <c r="I339" s="137"/>
      <c r="J339" s="137"/>
      <c r="K339" s="137"/>
      <c r="L339" s="137"/>
      <c r="M339" s="137"/>
      <c r="N339" s="138"/>
      <c r="O339" s="138"/>
      <c r="P339" s="138"/>
      <c r="Q339" s="138"/>
      <c r="R339" s="138"/>
    </row>
    <row r="340" spans="9:18">
      <c r="I340" s="137"/>
      <c r="J340" s="137"/>
      <c r="K340" s="137"/>
      <c r="L340" s="137"/>
      <c r="M340" s="137"/>
      <c r="N340" s="138"/>
      <c r="O340" s="138"/>
      <c r="P340" s="138"/>
      <c r="Q340" s="138"/>
      <c r="R340" s="138"/>
    </row>
    <row r="341" spans="9:18">
      <c r="I341" s="137"/>
      <c r="J341" s="137"/>
      <c r="K341" s="137"/>
      <c r="L341" s="137"/>
      <c r="M341" s="137"/>
      <c r="N341" s="138"/>
      <c r="O341" s="138"/>
      <c r="P341" s="138"/>
      <c r="Q341" s="138"/>
      <c r="R341" s="138"/>
    </row>
    <row r="342" spans="9:18">
      <c r="I342" s="137"/>
      <c r="J342" s="137"/>
      <c r="K342" s="137"/>
      <c r="L342" s="137"/>
      <c r="M342" s="137"/>
      <c r="N342" s="138"/>
      <c r="O342" s="138"/>
      <c r="P342" s="138"/>
      <c r="Q342" s="138"/>
      <c r="R342" s="138"/>
    </row>
    <row r="343" spans="9:18">
      <c r="I343" s="137"/>
      <c r="J343" s="137"/>
      <c r="K343" s="137"/>
      <c r="L343" s="137"/>
      <c r="M343" s="137"/>
      <c r="N343" s="138"/>
      <c r="O343" s="138"/>
      <c r="P343" s="138"/>
      <c r="Q343" s="138"/>
      <c r="R343" s="138"/>
    </row>
    <row r="344" spans="9:18">
      <c r="I344" s="137"/>
      <c r="J344" s="137"/>
      <c r="K344" s="137"/>
      <c r="L344" s="137"/>
      <c r="M344" s="137"/>
      <c r="N344" s="138"/>
      <c r="O344" s="138"/>
      <c r="P344" s="138"/>
      <c r="Q344" s="138"/>
      <c r="R344" s="138"/>
    </row>
    <row r="345" spans="9:18">
      <c r="I345" s="137"/>
      <c r="J345" s="137"/>
      <c r="K345" s="137"/>
      <c r="L345" s="137"/>
      <c r="M345" s="137"/>
      <c r="N345" s="138"/>
      <c r="O345" s="138"/>
      <c r="P345" s="138"/>
      <c r="Q345" s="138"/>
      <c r="R345" s="138"/>
    </row>
    <row r="346" spans="9:18">
      <c r="I346" s="137"/>
      <c r="J346" s="137"/>
      <c r="K346" s="137"/>
      <c r="L346" s="137"/>
      <c r="M346" s="137"/>
      <c r="N346" s="138"/>
      <c r="O346" s="138"/>
      <c r="P346" s="138"/>
      <c r="Q346" s="138"/>
      <c r="R346" s="138"/>
    </row>
    <row r="347" spans="9:18">
      <c r="I347" s="137"/>
      <c r="J347" s="137"/>
      <c r="K347" s="137"/>
      <c r="L347" s="137"/>
      <c r="M347" s="137"/>
      <c r="N347" s="138"/>
      <c r="O347" s="138"/>
      <c r="P347" s="138"/>
      <c r="Q347" s="138"/>
      <c r="R347" s="138"/>
    </row>
    <row r="348" spans="9:18">
      <c r="I348" s="137"/>
      <c r="J348" s="137"/>
      <c r="K348" s="137"/>
      <c r="L348" s="137"/>
      <c r="M348" s="137"/>
      <c r="N348" s="138"/>
      <c r="O348" s="138"/>
      <c r="P348" s="138"/>
      <c r="Q348" s="138"/>
      <c r="R348" s="138"/>
    </row>
    <row r="349" spans="9:18">
      <c r="I349" s="137"/>
      <c r="J349" s="137"/>
      <c r="K349" s="137"/>
      <c r="L349" s="137"/>
      <c r="M349" s="137"/>
      <c r="N349" s="138"/>
      <c r="O349" s="138"/>
      <c r="P349" s="138"/>
      <c r="Q349" s="138"/>
      <c r="R349" s="138"/>
    </row>
    <row r="350" spans="9:18">
      <c r="I350" s="137"/>
      <c r="J350" s="137"/>
      <c r="K350" s="137"/>
      <c r="L350" s="137"/>
      <c r="M350" s="137"/>
      <c r="N350" s="138"/>
      <c r="O350" s="138"/>
      <c r="P350" s="138"/>
      <c r="Q350" s="138"/>
      <c r="R350" s="138"/>
    </row>
    <row r="351" spans="9:18">
      <c r="I351" s="137"/>
      <c r="J351" s="137"/>
      <c r="K351" s="137"/>
      <c r="L351" s="137"/>
      <c r="M351" s="137"/>
      <c r="N351" s="138"/>
      <c r="O351" s="138"/>
      <c r="P351" s="138"/>
      <c r="Q351" s="138"/>
      <c r="R351" s="138"/>
    </row>
    <row r="352" spans="9:18">
      <c r="I352" s="137"/>
      <c r="J352" s="137"/>
      <c r="K352" s="137"/>
      <c r="L352" s="137"/>
      <c r="M352" s="137"/>
      <c r="N352" s="138"/>
      <c r="O352" s="138"/>
      <c r="P352" s="138"/>
      <c r="Q352" s="138"/>
      <c r="R352" s="138"/>
    </row>
    <row r="353" spans="9:18">
      <c r="I353" s="137"/>
      <c r="J353" s="137"/>
      <c r="K353" s="137"/>
      <c r="L353" s="137"/>
      <c r="M353" s="137"/>
      <c r="N353" s="138"/>
      <c r="O353" s="138"/>
      <c r="P353" s="138"/>
      <c r="Q353" s="138"/>
      <c r="R353" s="138"/>
    </row>
    <row r="354" spans="9:18">
      <c r="I354" s="137"/>
      <c r="J354" s="137"/>
      <c r="K354" s="137"/>
      <c r="L354" s="137"/>
      <c r="M354" s="137"/>
      <c r="N354" s="138"/>
      <c r="O354" s="138"/>
      <c r="P354" s="138"/>
      <c r="Q354" s="138"/>
      <c r="R354" s="138"/>
    </row>
    <row r="355" spans="9:18">
      <c r="I355" s="137"/>
      <c r="J355" s="137"/>
      <c r="K355" s="137"/>
      <c r="L355" s="137"/>
      <c r="M355" s="137"/>
      <c r="N355" s="138"/>
      <c r="O355" s="138"/>
      <c r="P355" s="138"/>
      <c r="Q355" s="138"/>
      <c r="R355" s="138"/>
    </row>
    <row r="356" spans="9:18">
      <c r="I356" s="137"/>
      <c r="J356" s="137"/>
      <c r="K356" s="137"/>
      <c r="L356" s="137"/>
      <c r="M356" s="137"/>
      <c r="N356" s="138"/>
      <c r="O356" s="138"/>
      <c r="P356" s="138"/>
      <c r="Q356" s="138"/>
      <c r="R356" s="138"/>
    </row>
    <row r="357" spans="9:18">
      <c r="I357" s="137"/>
      <c r="J357" s="137"/>
      <c r="K357" s="137"/>
      <c r="L357" s="137"/>
      <c r="M357" s="137"/>
      <c r="N357" s="138"/>
      <c r="O357" s="138"/>
      <c r="P357" s="138"/>
      <c r="Q357" s="138"/>
      <c r="R357" s="138"/>
    </row>
    <row r="358" spans="9:18">
      <c r="I358" s="137"/>
      <c r="J358" s="137"/>
      <c r="K358" s="137"/>
      <c r="L358" s="137"/>
      <c r="M358" s="137"/>
      <c r="N358" s="138"/>
      <c r="O358" s="138"/>
      <c r="P358" s="138"/>
      <c r="Q358" s="138"/>
      <c r="R358" s="138"/>
    </row>
    <row r="359" spans="9:18">
      <c r="I359" s="137"/>
      <c r="J359" s="137"/>
      <c r="K359" s="137"/>
      <c r="L359" s="137"/>
      <c r="M359" s="137"/>
      <c r="N359" s="138"/>
      <c r="O359" s="138"/>
      <c r="P359" s="138"/>
      <c r="Q359" s="138"/>
      <c r="R359" s="138"/>
    </row>
    <row r="360" spans="9:18">
      <c r="I360" s="137"/>
      <c r="J360" s="137"/>
      <c r="K360" s="137"/>
      <c r="L360" s="137"/>
      <c r="M360" s="137"/>
      <c r="N360" s="138"/>
      <c r="O360" s="138"/>
      <c r="P360" s="138"/>
      <c r="Q360" s="138"/>
      <c r="R360" s="138"/>
    </row>
    <row r="361" spans="9:18">
      <c r="I361" s="137"/>
      <c r="J361" s="137"/>
      <c r="K361" s="137"/>
      <c r="L361" s="137"/>
      <c r="M361" s="137"/>
      <c r="N361" s="138"/>
      <c r="O361" s="138"/>
      <c r="P361" s="138"/>
      <c r="Q361" s="138"/>
      <c r="R361" s="138"/>
    </row>
    <row r="362" spans="9:18">
      <c r="I362" s="137"/>
      <c r="J362" s="137"/>
      <c r="K362" s="137"/>
      <c r="L362" s="137"/>
      <c r="M362" s="137"/>
      <c r="N362" s="138"/>
      <c r="O362" s="138"/>
      <c r="P362" s="138"/>
      <c r="Q362" s="138"/>
      <c r="R362" s="138"/>
    </row>
    <row r="363" spans="9:18">
      <c r="I363" s="137"/>
      <c r="J363" s="137"/>
      <c r="K363" s="137"/>
      <c r="L363" s="137"/>
      <c r="M363" s="137"/>
      <c r="N363" s="138"/>
      <c r="O363" s="138"/>
      <c r="P363" s="138"/>
      <c r="Q363" s="138"/>
      <c r="R363" s="138"/>
    </row>
    <row r="364" spans="9:18">
      <c r="I364" s="137"/>
      <c r="J364" s="137"/>
      <c r="K364" s="137"/>
      <c r="L364" s="137"/>
      <c r="M364" s="137"/>
      <c r="N364" s="138"/>
      <c r="O364" s="138"/>
      <c r="P364" s="138"/>
      <c r="Q364" s="138"/>
      <c r="R364" s="138"/>
    </row>
    <row r="365" spans="9:18">
      <c r="I365" s="137"/>
      <c r="J365" s="137"/>
      <c r="K365" s="137"/>
      <c r="L365" s="137"/>
      <c r="M365" s="137"/>
      <c r="N365" s="138"/>
      <c r="O365" s="138"/>
      <c r="P365" s="138"/>
      <c r="Q365" s="138"/>
      <c r="R365" s="138"/>
    </row>
    <row r="366" spans="9:18">
      <c r="I366" s="137"/>
      <c r="J366" s="137"/>
      <c r="K366" s="137"/>
      <c r="L366" s="137"/>
      <c r="M366" s="137"/>
      <c r="N366" s="138"/>
      <c r="O366" s="138"/>
      <c r="P366" s="138"/>
      <c r="Q366" s="138"/>
      <c r="R366" s="138"/>
    </row>
    <row r="367" spans="9:18">
      <c r="I367" s="137"/>
      <c r="J367" s="137"/>
      <c r="K367" s="137"/>
      <c r="L367" s="137"/>
      <c r="M367" s="137"/>
      <c r="N367" s="138"/>
      <c r="O367" s="138"/>
      <c r="P367" s="138"/>
      <c r="Q367" s="138"/>
      <c r="R367" s="138"/>
    </row>
    <row r="368" spans="9:18">
      <c r="I368" s="137"/>
      <c r="J368" s="137"/>
      <c r="K368" s="137"/>
      <c r="L368" s="137"/>
      <c r="M368" s="137"/>
      <c r="N368" s="138"/>
      <c r="O368" s="138"/>
      <c r="P368" s="138"/>
      <c r="Q368" s="138"/>
      <c r="R368" s="138"/>
    </row>
    <row r="369" spans="9:18">
      <c r="I369" s="137"/>
      <c r="J369" s="137"/>
      <c r="K369" s="137"/>
      <c r="L369" s="137"/>
      <c r="M369" s="137"/>
      <c r="N369" s="138"/>
      <c r="O369" s="138"/>
      <c r="P369" s="138"/>
      <c r="Q369" s="138"/>
      <c r="R369" s="138"/>
    </row>
    <row r="370" spans="9:18">
      <c r="I370" s="137"/>
      <c r="J370" s="137"/>
      <c r="K370" s="137"/>
      <c r="L370" s="137"/>
      <c r="M370" s="137"/>
      <c r="N370" s="138"/>
      <c r="O370" s="138"/>
      <c r="P370" s="138"/>
      <c r="Q370" s="138"/>
      <c r="R370" s="138"/>
    </row>
    <row r="371" spans="9:18">
      <c r="I371" s="137"/>
      <c r="J371" s="137"/>
      <c r="K371" s="137"/>
      <c r="L371" s="137"/>
      <c r="M371" s="137"/>
      <c r="N371" s="138"/>
      <c r="O371" s="138"/>
      <c r="P371" s="138"/>
      <c r="Q371" s="138"/>
      <c r="R371" s="138"/>
    </row>
    <row r="372" spans="9:18">
      <c r="I372" s="137"/>
      <c r="J372" s="137"/>
      <c r="K372" s="137"/>
      <c r="L372" s="137"/>
      <c r="M372" s="137"/>
      <c r="N372" s="138"/>
      <c r="O372" s="138"/>
      <c r="P372" s="138"/>
      <c r="Q372" s="138"/>
      <c r="R372" s="138"/>
    </row>
    <row r="373" spans="9:18">
      <c r="I373" s="137"/>
      <c r="J373" s="137"/>
      <c r="K373" s="137"/>
      <c r="L373" s="137"/>
      <c r="M373" s="137"/>
      <c r="N373" s="138"/>
      <c r="O373" s="138"/>
      <c r="P373" s="138"/>
      <c r="Q373" s="138"/>
      <c r="R373" s="138"/>
    </row>
    <row r="374" spans="9:18">
      <c r="I374" s="137"/>
      <c r="J374" s="137"/>
      <c r="K374" s="137"/>
      <c r="L374" s="137"/>
      <c r="M374" s="137"/>
      <c r="N374" s="138"/>
      <c r="O374" s="138"/>
      <c r="P374" s="138"/>
      <c r="Q374" s="138"/>
      <c r="R374" s="138"/>
    </row>
    <row r="375" spans="9:18">
      <c r="I375" s="137"/>
      <c r="J375" s="137"/>
      <c r="K375" s="137"/>
      <c r="L375" s="137"/>
      <c r="M375" s="137"/>
      <c r="N375" s="138"/>
      <c r="O375" s="138"/>
      <c r="P375" s="138"/>
      <c r="Q375" s="138"/>
      <c r="R375" s="138"/>
    </row>
    <row r="376" spans="9:18">
      <c r="I376" s="137"/>
      <c r="J376" s="137"/>
      <c r="K376" s="137"/>
      <c r="L376" s="137"/>
      <c r="M376" s="137"/>
      <c r="N376" s="138"/>
      <c r="O376" s="138"/>
      <c r="P376" s="138"/>
      <c r="Q376" s="138"/>
      <c r="R376" s="138"/>
    </row>
    <row r="377" spans="9:18">
      <c r="I377" s="137"/>
      <c r="J377" s="137"/>
      <c r="K377" s="137"/>
      <c r="L377" s="137"/>
      <c r="M377" s="137"/>
      <c r="N377" s="138"/>
      <c r="O377" s="138"/>
      <c r="P377" s="138"/>
      <c r="Q377" s="138"/>
      <c r="R377" s="138"/>
    </row>
    <row r="378" spans="9:18">
      <c r="I378" s="137"/>
      <c r="J378" s="137"/>
      <c r="K378" s="137"/>
      <c r="L378" s="137"/>
      <c r="M378" s="137"/>
      <c r="N378" s="138"/>
      <c r="O378" s="138"/>
      <c r="P378" s="138"/>
      <c r="Q378" s="138"/>
      <c r="R378" s="138"/>
    </row>
    <row r="379" spans="9:18">
      <c r="I379" s="137"/>
      <c r="J379" s="137"/>
      <c r="K379" s="137"/>
      <c r="L379" s="137"/>
      <c r="M379" s="137"/>
      <c r="N379" s="138"/>
      <c r="O379" s="138"/>
      <c r="P379" s="138"/>
      <c r="Q379" s="138"/>
      <c r="R379" s="138"/>
    </row>
    <row r="380" spans="9:18">
      <c r="I380" s="137"/>
      <c r="J380" s="137"/>
      <c r="K380" s="137"/>
      <c r="L380" s="137"/>
      <c r="M380" s="137"/>
      <c r="N380" s="138"/>
      <c r="O380" s="138"/>
      <c r="P380" s="138"/>
      <c r="Q380" s="138"/>
      <c r="R380" s="138"/>
    </row>
    <row r="381" spans="9:18">
      <c r="I381" s="137"/>
      <c r="J381" s="137"/>
      <c r="K381" s="137"/>
      <c r="L381" s="137"/>
      <c r="M381" s="137"/>
      <c r="N381" s="138"/>
      <c r="O381" s="138"/>
      <c r="P381" s="138"/>
      <c r="Q381" s="138"/>
      <c r="R381" s="138"/>
    </row>
    <row r="382" spans="9:18">
      <c r="I382" s="137"/>
      <c r="J382" s="137"/>
      <c r="K382" s="137"/>
      <c r="L382" s="137"/>
      <c r="M382" s="137"/>
      <c r="N382" s="138"/>
      <c r="O382" s="138"/>
      <c r="P382" s="138"/>
      <c r="Q382" s="138"/>
      <c r="R382" s="138"/>
    </row>
    <row r="383" spans="9:18">
      <c r="I383" s="138"/>
      <c r="J383" s="138"/>
      <c r="K383" s="138"/>
      <c r="L383" s="138"/>
      <c r="M383" s="138"/>
      <c r="N383" s="138"/>
      <c r="O383" s="138"/>
      <c r="P383" s="138"/>
      <c r="Q383" s="138"/>
      <c r="R383" s="138"/>
    </row>
    <row r="384" spans="9:18">
      <c r="I384" s="138"/>
      <c r="J384" s="138"/>
      <c r="K384" s="138"/>
      <c r="L384" s="138"/>
      <c r="M384" s="138"/>
      <c r="N384" s="138"/>
      <c r="O384" s="138"/>
      <c r="P384" s="138"/>
      <c r="Q384" s="138"/>
      <c r="R384" s="138"/>
    </row>
    <row r="385" spans="9:18">
      <c r="I385" s="138"/>
      <c r="J385" s="138"/>
      <c r="K385" s="138"/>
      <c r="L385" s="138"/>
      <c r="M385" s="138"/>
      <c r="N385" s="138"/>
      <c r="O385" s="138"/>
      <c r="P385" s="138"/>
      <c r="Q385" s="138"/>
      <c r="R385" s="138"/>
    </row>
    <row r="386" spans="9:18">
      <c r="I386" s="138"/>
      <c r="J386" s="138"/>
      <c r="K386" s="138"/>
      <c r="L386" s="138"/>
      <c r="M386" s="138"/>
      <c r="N386" s="138"/>
      <c r="O386" s="138"/>
      <c r="P386" s="138"/>
      <c r="Q386" s="138"/>
      <c r="R386" s="138"/>
    </row>
    <row r="387" spans="9:18">
      <c r="I387" s="138"/>
      <c r="J387" s="138"/>
      <c r="K387" s="138"/>
      <c r="L387" s="138"/>
      <c r="M387" s="138"/>
      <c r="N387" s="138"/>
      <c r="O387" s="138"/>
      <c r="P387" s="138"/>
      <c r="Q387" s="138"/>
      <c r="R387" s="138"/>
    </row>
    <row r="388" spans="9:18">
      <c r="I388" s="138"/>
      <c r="J388" s="138"/>
      <c r="K388" s="138"/>
      <c r="L388" s="138"/>
      <c r="M388" s="138"/>
      <c r="N388" s="138"/>
      <c r="O388" s="138"/>
      <c r="P388" s="138"/>
      <c r="Q388" s="138"/>
      <c r="R388" s="138"/>
    </row>
    <row r="389" spans="9:18">
      <c r="I389" s="138"/>
      <c r="J389" s="138"/>
      <c r="K389" s="138"/>
      <c r="L389" s="138"/>
      <c r="M389" s="138"/>
      <c r="N389" s="138"/>
      <c r="O389" s="138"/>
      <c r="P389" s="138"/>
      <c r="Q389" s="138"/>
      <c r="R389" s="138"/>
    </row>
    <row r="390" spans="9:18">
      <c r="I390" s="138"/>
      <c r="J390" s="138"/>
      <c r="K390" s="138"/>
      <c r="L390" s="138"/>
      <c r="M390" s="138"/>
      <c r="N390" s="138"/>
      <c r="O390" s="138"/>
      <c r="P390" s="138"/>
      <c r="Q390" s="138"/>
      <c r="R390" s="138"/>
    </row>
    <row r="391" spans="9:18">
      <c r="I391" s="138"/>
      <c r="J391" s="138"/>
      <c r="K391" s="138"/>
      <c r="L391" s="138"/>
      <c r="M391" s="138"/>
      <c r="N391" s="138"/>
      <c r="O391" s="138"/>
      <c r="P391" s="138"/>
      <c r="Q391" s="138"/>
      <c r="R391" s="138"/>
    </row>
  </sheetData>
  <sheetProtection algorithmName="SHA-512" hashValue="zZDiwzcz9xglHqWGWElbv8Eu8C5BfMoou9RfRFRGUT6rwi5urd4g1h1bFVMGYiYNijURFnPnm9Ek37WKZIkApw==" saltValue="AHFZ3nVTA/9ab7eSge40Hw==" spinCount="100000" sheet="1" objects="1" scenarios="1"/>
  <mergeCells count="9">
    <mergeCell ref="F67:H67"/>
    <mergeCell ref="B106:E106"/>
    <mergeCell ref="B115:E115"/>
    <mergeCell ref="B124:E124"/>
    <mergeCell ref="B129:E129"/>
    <mergeCell ref="B93:E93"/>
    <mergeCell ref="B88:E88"/>
    <mergeCell ref="B79:E79"/>
    <mergeCell ref="B74:E74"/>
  </mergeCells>
  <phoneticPr fontId="0" type="noConversion"/>
  <dataValidations count="4">
    <dataValidation type="list" allowBlank="1" showErrorMessage="1" errorTitle="Multiple Allocations" error="Enter &quot;Yes&quot; or &quot;No&quot; in this space." sqref="B22">
      <formula1>"Please Enter, Yes, No"</formula1>
    </dataValidation>
    <dataValidation type="list" allowBlank="1" showErrorMessage="1" errorTitle="Non-Profit Set-Aside" error="Enter &quot;Yes&quot; or &quot;No&quot; in this space." sqref="H22">
      <formula1>"Please Enter, Yes, No"</formula1>
    </dataValidation>
    <dataValidation type="decimal" allowBlank="1" showInputMessage="1" showErrorMessage="1" promptTitle="You must enter a numerical value" prompt="You must enter a numerical value, please see the Instructions tab for additional information." sqref="D157:D162 D164">
      <formula1>0</formula1>
      <formula2>50</formula2>
    </dataValidation>
    <dataValidation type="whole" allowBlank="1" showInputMessage="1" showErrorMessage="1" promptTitle="You must enter a number." prompt="Cash Flow payments and soft debt must enter terms. Please read the Instructions for further details." sqref="E157:F162 E164:F164">
      <formula1>1</formula1>
      <formula2>100</formula2>
    </dataValidation>
  </dataValidations>
  <pageMargins left="0.25" right="0.25" top="0.5" bottom="0.75" header="0.3" footer="0.3"/>
  <pageSetup scale="90" fitToHeight="0" orientation="portrait" r:id="rId1"/>
  <headerFooter scaleWithDoc="0" alignWithMargins="0">
    <oddFooter>&amp;C
Page &amp;P of &amp;N</oddFooter>
  </headerFooter>
  <rowBreaks count="5" manualBreakCount="5">
    <brk id="43" max="7" man="1"/>
    <brk id="68" max="7" man="1"/>
    <brk id="128" max="16383" man="1"/>
    <brk id="184" max="7" man="1"/>
    <brk id="25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176" r:id="rId4" name="Check Box 32">
              <controlPr defaultSize="0" autoFill="0" autoLine="0" autoPict="0">
                <anchor moveWithCells="1">
                  <from>
                    <xdr:col>1</xdr:col>
                    <xdr:colOff>19050</xdr:colOff>
                    <xdr:row>13</xdr:row>
                    <xdr:rowOff>152400</xdr:rowOff>
                  </from>
                  <to>
                    <xdr:col>2</xdr:col>
                    <xdr:colOff>19050</xdr:colOff>
                    <xdr:row>15</xdr:row>
                    <xdr:rowOff>38100</xdr:rowOff>
                  </to>
                </anchor>
              </controlPr>
            </control>
          </mc:Choice>
        </mc:AlternateContent>
        <mc:AlternateContent xmlns:mc="http://schemas.openxmlformats.org/markup-compatibility/2006">
          <mc:Choice Requires="x14">
            <control shapeId="6177" r:id="rId5" name="Check Box 33">
              <controlPr defaultSize="0" autoFill="0" autoLine="0" autoPict="0">
                <anchor moveWithCells="1">
                  <from>
                    <xdr:col>1</xdr:col>
                    <xdr:colOff>19050</xdr:colOff>
                    <xdr:row>15</xdr:row>
                    <xdr:rowOff>9525</xdr:rowOff>
                  </from>
                  <to>
                    <xdr:col>2</xdr:col>
                    <xdr:colOff>19050</xdr:colOff>
                    <xdr:row>16</xdr:row>
                    <xdr:rowOff>47625</xdr:rowOff>
                  </to>
                </anchor>
              </controlPr>
            </control>
          </mc:Choice>
        </mc:AlternateContent>
        <mc:AlternateContent xmlns:mc="http://schemas.openxmlformats.org/markup-compatibility/2006">
          <mc:Choice Requires="x14">
            <control shapeId="6178" r:id="rId6" name="Check Box 34">
              <controlPr defaultSize="0" autoFill="0" autoLine="0" autoPict="0">
                <anchor moveWithCells="1">
                  <from>
                    <xdr:col>2</xdr:col>
                    <xdr:colOff>19050</xdr:colOff>
                    <xdr:row>13</xdr:row>
                    <xdr:rowOff>152400</xdr:rowOff>
                  </from>
                  <to>
                    <xdr:col>3</xdr:col>
                    <xdr:colOff>390525</xdr:colOff>
                    <xdr:row>15</xdr:row>
                    <xdr:rowOff>28575</xdr:rowOff>
                  </to>
                </anchor>
              </controlPr>
            </control>
          </mc:Choice>
        </mc:AlternateContent>
        <mc:AlternateContent xmlns:mc="http://schemas.openxmlformats.org/markup-compatibility/2006">
          <mc:Choice Requires="x14">
            <control shapeId="6179" r:id="rId7" name="Check Box 35">
              <controlPr defaultSize="0" autoFill="0" autoLine="0" autoPict="0">
                <anchor moveWithCells="1">
                  <from>
                    <xdr:col>2</xdr:col>
                    <xdr:colOff>19050</xdr:colOff>
                    <xdr:row>14</xdr:row>
                    <xdr:rowOff>152400</xdr:rowOff>
                  </from>
                  <to>
                    <xdr:col>3</xdr:col>
                    <xdr:colOff>390525</xdr:colOff>
                    <xdr:row>16</xdr:row>
                    <xdr:rowOff>28575</xdr:rowOff>
                  </to>
                </anchor>
              </controlPr>
            </control>
          </mc:Choice>
        </mc:AlternateContent>
        <mc:AlternateContent xmlns:mc="http://schemas.openxmlformats.org/markup-compatibility/2006">
          <mc:Choice Requires="x14">
            <control shapeId="6180" r:id="rId8" name="Check Box 36">
              <controlPr defaultSize="0" autoFill="0" autoLine="0" autoPict="0">
                <anchor moveWithCells="1">
                  <from>
                    <xdr:col>2</xdr:col>
                    <xdr:colOff>19050</xdr:colOff>
                    <xdr:row>15</xdr:row>
                    <xdr:rowOff>152400</xdr:rowOff>
                  </from>
                  <to>
                    <xdr:col>4</xdr:col>
                    <xdr:colOff>28575</xdr:colOff>
                    <xdr:row>17</xdr:row>
                    <xdr:rowOff>28575</xdr:rowOff>
                  </to>
                </anchor>
              </controlPr>
            </control>
          </mc:Choice>
        </mc:AlternateContent>
        <mc:AlternateContent xmlns:mc="http://schemas.openxmlformats.org/markup-compatibility/2006">
          <mc:Choice Requires="x14">
            <control shapeId="6181" r:id="rId9" name="Check Box 37">
              <controlPr defaultSize="0" autoFill="0" autoLine="0" autoPict="0">
                <anchor moveWithCells="1">
                  <from>
                    <xdr:col>4</xdr:col>
                    <xdr:colOff>57150</xdr:colOff>
                    <xdr:row>14</xdr:row>
                    <xdr:rowOff>0</xdr:rowOff>
                  </from>
                  <to>
                    <xdr:col>5</xdr:col>
                    <xdr:colOff>371475</xdr:colOff>
                    <xdr:row>15</xdr:row>
                    <xdr:rowOff>38100</xdr:rowOff>
                  </to>
                </anchor>
              </controlPr>
            </control>
          </mc:Choice>
        </mc:AlternateContent>
        <mc:AlternateContent xmlns:mc="http://schemas.openxmlformats.org/markup-compatibility/2006">
          <mc:Choice Requires="x14">
            <control shapeId="6182" r:id="rId10" name="Check Box 38">
              <controlPr defaultSize="0" autoFill="0" autoLine="0" autoPict="0">
                <anchor moveWithCells="1">
                  <from>
                    <xdr:col>4</xdr:col>
                    <xdr:colOff>57150</xdr:colOff>
                    <xdr:row>14</xdr:row>
                    <xdr:rowOff>152400</xdr:rowOff>
                  </from>
                  <to>
                    <xdr:col>6</xdr:col>
                    <xdr:colOff>133350</xdr:colOff>
                    <xdr:row>16</xdr:row>
                    <xdr:rowOff>28575</xdr:rowOff>
                  </to>
                </anchor>
              </controlPr>
            </control>
          </mc:Choice>
        </mc:AlternateContent>
        <mc:AlternateContent xmlns:mc="http://schemas.openxmlformats.org/markup-compatibility/2006">
          <mc:Choice Requires="x14">
            <control shapeId="6186" r:id="rId11" name="Check Box 42">
              <controlPr locked="0" defaultSize="0" autoFill="0" autoLine="0" autoPict="0">
                <anchor moveWithCells="1">
                  <from>
                    <xdr:col>1</xdr:col>
                    <xdr:colOff>19050</xdr:colOff>
                    <xdr:row>16</xdr:row>
                    <xdr:rowOff>47625</xdr:rowOff>
                  </from>
                  <to>
                    <xdr:col>1</xdr:col>
                    <xdr:colOff>809625</xdr:colOff>
                    <xdr:row>17</xdr:row>
                    <xdr:rowOff>38100</xdr:rowOff>
                  </to>
                </anchor>
              </controlPr>
            </control>
          </mc:Choice>
        </mc:AlternateContent>
        <mc:AlternateContent xmlns:mc="http://schemas.openxmlformats.org/markup-compatibility/2006">
          <mc:Choice Requires="x14">
            <control shapeId="6187" r:id="rId12" name="Check Box 43">
              <controlPr locked="0" defaultSize="0" autoFill="0" autoLine="0" autoPict="0">
                <anchor moveWithCells="1">
                  <from>
                    <xdr:col>2</xdr:col>
                    <xdr:colOff>28575</xdr:colOff>
                    <xdr:row>17</xdr:row>
                    <xdr:rowOff>9525</xdr:rowOff>
                  </from>
                  <to>
                    <xdr:col>3</xdr:col>
                    <xdr:colOff>152400</xdr:colOff>
                    <xdr:row>18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81"/>
  <sheetViews>
    <sheetView zoomScale="110" zoomScaleNormal="110" workbookViewId="0"/>
  </sheetViews>
  <sheetFormatPr defaultColWidth="9.33203125" defaultRowHeight="12"/>
  <cols>
    <col min="1" max="1" width="42.1640625" style="7" customWidth="1"/>
    <col min="2" max="2" width="13.83203125" style="7" customWidth="1"/>
    <col min="3" max="3" width="13.6640625" style="7" customWidth="1"/>
    <col min="4" max="6" width="14.1640625" style="7" customWidth="1"/>
    <col min="7" max="7" width="7.5" style="7" customWidth="1"/>
    <col min="8" max="8" width="8.33203125" style="7" bestFit="1" customWidth="1"/>
    <col min="9" max="9" width="7.6640625" style="7" bestFit="1" customWidth="1"/>
    <col min="10" max="10" width="10.6640625" style="7" customWidth="1"/>
    <col min="11" max="12" width="11.1640625" style="7" bestFit="1" customWidth="1"/>
    <col min="13" max="13" width="9.6640625" style="7" customWidth="1"/>
    <col min="14" max="14" width="10.83203125" style="7" bestFit="1" customWidth="1"/>
    <col min="15" max="15" width="7.83203125" style="7" bestFit="1" customWidth="1"/>
    <col min="16" max="16384" width="9.33203125" style="7"/>
  </cols>
  <sheetData>
    <row r="1" spans="1:16" ht="15">
      <c r="A1" s="110" t="s">
        <v>273</v>
      </c>
      <c r="B1" s="110"/>
      <c r="C1" s="110"/>
      <c r="D1" s="110"/>
      <c r="E1" s="110"/>
      <c r="F1" s="110"/>
      <c r="G1" s="110"/>
      <c r="H1" s="110"/>
      <c r="I1" s="110"/>
      <c r="J1" s="110"/>
      <c r="K1" s="110"/>
      <c r="L1" s="110"/>
      <c r="M1" s="110"/>
      <c r="N1" s="110"/>
      <c r="O1" s="110"/>
      <c r="P1" s="57"/>
    </row>
    <row r="2" spans="1:16" ht="12.95" customHeight="1">
      <c r="K2" s="56"/>
      <c r="L2" s="56"/>
      <c r="M2" s="55"/>
    </row>
    <row r="3" spans="1:16" ht="12.95" customHeight="1">
      <c r="A3" s="54" t="s">
        <v>0</v>
      </c>
      <c r="B3" s="54" t="s">
        <v>354</v>
      </c>
      <c r="C3" s="53" t="s">
        <v>2</v>
      </c>
      <c r="D3" s="53" t="s">
        <v>24</v>
      </c>
      <c r="E3" s="53" t="s">
        <v>25</v>
      </c>
      <c r="F3" s="53" t="s">
        <v>26</v>
      </c>
      <c r="G3" s="53" t="s">
        <v>27</v>
      </c>
      <c r="H3" s="53" t="s">
        <v>88</v>
      </c>
      <c r="I3" s="50" t="s">
        <v>107</v>
      </c>
      <c r="J3" s="52" t="s">
        <v>108</v>
      </c>
      <c r="K3" s="52" t="s">
        <v>109</v>
      </c>
      <c r="L3" s="51" t="s">
        <v>131</v>
      </c>
      <c r="M3" s="50" t="s">
        <v>132</v>
      </c>
      <c r="N3" s="50" t="s">
        <v>133</v>
      </c>
      <c r="O3" s="50" t="s">
        <v>353</v>
      </c>
    </row>
    <row r="4" spans="1:16" ht="12.95" customHeight="1">
      <c r="A4" s="351" t="s">
        <v>352</v>
      </c>
      <c r="B4" s="348" t="s">
        <v>351</v>
      </c>
      <c r="C4" s="353" t="s">
        <v>350</v>
      </c>
      <c r="D4" s="353" t="s">
        <v>349</v>
      </c>
      <c r="E4" s="353" t="s">
        <v>348</v>
      </c>
      <c r="F4" s="353" t="s">
        <v>347</v>
      </c>
      <c r="G4" s="353" t="s">
        <v>346</v>
      </c>
      <c r="H4" s="353" t="s">
        <v>345</v>
      </c>
      <c r="I4" s="353" t="s">
        <v>344</v>
      </c>
      <c r="J4" s="353" t="s">
        <v>343</v>
      </c>
      <c r="K4" s="109" t="s">
        <v>342</v>
      </c>
      <c r="L4" s="109" t="s">
        <v>341</v>
      </c>
      <c r="M4" s="348" t="s">
        <v>340</v>
      </c>
      <c r="N4" s="348" t="s">
        <v>339</v>
      </c>
      <c r="O4" s="348" t="s">
        <v>338</v>
      </c>
    </row>
    <row r="5" spans="1:16" ht="12.95" customHeight="1">
      <c r="A5" s="352"/>
      <c r="B5" s="349"/>
      <c r="C5" s="354"/>
      <c r="D5" s="354"/>
      <c r="E5" s="354"/>
      <c r="F5" s="354"/>
      <c r="G5" s="354"/>
      <c r="H5" s="354"/>
      <c r="I5" s="354"/>
      <c r="J5" s="354"/>
      <c r="K5" s="108" t="s">
        <v>134</v>
      </c>
      <c r="L5" s="108" t="s">
        <v>134</v>
      </c>
      <c r="M5" s="349"/>
      <c r="N5" s="349"/>
      <c r="O5" s="349"/>
    </row>
    <row r="6" spans="1:16" ht="18.75" customHeight="1">
      <c r="A6" s="107" t="s">
        <v>118</v>
      </c>
      <c r="B6" s="350"/>
      <c r="C6" s="355"/>
      <c r="D6" s="355"/>
      <c r="E6" s="355"/>
      <c r="F6" s="355"/>
      <c r="G6" s="355"/>
      <c r="H6" s="355"/>
      <c r="I6" s="355"/>
      <c r="J6" s="355"/>
      <c r="K6" s="106" t="s">
        <v>135</v>
      </c>
      <c r="L6" s="106" t="s">
        <v>135</v>
      </c>
      <c r="M6" s="350"/>
      <c r="N6" s="350"/>
      <c r="O6" s="350"/>
    </row>
    <row r="7" spans="1:16" ht="12.95" customHeight="1">
      <c r="A7" s="105" t="s">
        <v>337</v>
      </c>
      <c r="B7" s="105" t="s">
        <v>336</v>
      </c>
      <c r="C7" s="105" t="s">
        <v>335</v>
      </c>
      <c r="D7" s="104"/>
      <c r="E7" s="103">
        <v>1000000</v>
      </c>
      <c r="F7" s="103"/>
      <c r="G7" s="102">
        <v>0.09</v>
      </c>
      <c r="H7" s="102"/>
      <c r="I7" s="101" t="s">
        <v>334</v>
      </c>
      <c r="J7" s="100">
        <v>43466</v>
      </c>
      <c r="K7" s="99">
        <v>50</v>
      </c>
      <c r="L7" s="99">
        <v>25000</v>
      </c>
      <c r="M7" s="98">
        <v>1</v>
      </c>
      <c r="N7" s="98">
        <v>500</v>
      </c>
      <c r="O7" s="97">
        <f>MIN(((K7)/(K7+K8)),((L7)/(L7+L8)))</f>
        <v>0.90909090909090906</v>
      </c>
    </row>
    <row r="8" spans="1:16" ht="12.95" customHeight="1" thickBot="1">
      <c r="A8" s="96" t="s">
        <v>333</v>
      </c>
      <c r="B8" s="95"/>
      <c r="C8" s="95"/>
      <c r="D8" s="94">
        <v>500000</v>
      </c>
      <c r="E8" s="89"/>
      <c r="F8" s="89"/>
      <c r="G8" s="93">
        <v>3.1800000000000002E-2</v>
      </c>
      <c r="H8" s="89"/>
      <c r="I8" s="92"/>
      <c r="J8" s="91">
        <v>43465</v>
      </c>
      <c r="K8" s="90">
        <v>5</v>
      </c>
      <c r="L8" s="90">
        <v>2500</v>
      </c>
      <c r="M8" s="89"/>
      <c r="N8" s="89"/>
      <c r="O8" s="88"/>
    </row>
    <row r="9" spans="1:16" ht="12.95" customHeight="1" thickTop="1">
      <c r="A9" s="80"/>
      <c r="B9" s="80"/>
      <c r="C9" s="80"/>
      <c r="D9" s="79"/>
      <c r="E9" s="78"/>
      <c r="F9" s="78"/>
      <c r="G9" s="77"/>
      <c r="H9" s="77"/>
      <c r="I9" s="76"/>
      <c r="J9" s="75"/>
      <c r="K9" s="74"/>
      <c r="L9" s="74"/>
      <c r="M9" s="73"/>
      <c r="N9" s="73"/>
      <c r="O9" s="72" t="e">
        <f>MIN(((K9)/(K9+K10)),((L9)/(L9+L10)))</f>
        <v>#DIV/0!</v>
      </c>
    </row>
    <row r="10" spans="1:16" ht="12.95" customHeight="1" thickBot="1">
      <c r="A10" s="71"/>
      <c r="B10" s="70"/>
      <c r="C10" s="70"/>
      <c r="D10" s="84"/>
      <c r="E10" s="81"/>
      <c r="F10" s="81"/>
      <c r="G10" s="83"/>
      <c r="H10" s="81"/>
      <c r="I10" s="67"/>
      <c r="J10" s="66"/>
      <c r="K10" s="82"/>
      <c r="L10" s="82"/>
      <c r="M10" s="81"/>
      <c r="N10" s="81"/>
      <c r="O10" s="63"/>
    </row>
    <row r="11" spans="1:16" ht="12.95" customHeight="1" thickTop="1">
      <c r="A11" s="80"/>
      <c r="B11" s="80"/>
      <c r="C11" s="80"/>
      <c r="D11" s="79"/>
      <c r="E11" s="78"/>
      <c r="F11" s="78"/>
      <c r="G11" s="77"/>
      <c r="H11" s="77"/>
      <c r="I11" s="76"/>
      <c r="J11" s="75"/>
      <c r="K11" s="74"/>
      <c r="L11" s="74"/>
      <c r="M11" s="73"/>
      <c r="N11" s="73"/>
      <c r="O11" s="72" t="e">
        <f>MIN(((K11)/(K11+K12)),((L11)/(L11+L12)))</f>
        <v>#DIV/0!</v>
      </c>
    </row>
    <row r="12" spans="1:16" ht="12.95" customHeight="1" thickBot="1">
      <c r="A12" s="71"/>
      <c r="B12" s="70"/>
      <c r="C12" s="70"/>
      <c r="D12" s="84"/>
      <c r="E12" s="81"/>
      <c r="F12" s="81"/>
      <c r="G12" s="83"/>
      <c r="H12" s="81"/>
      <c r="I12" s="67"/>
      <c r="J12" s="66"/>
      <c r="K12" s="82"/>
      <c r="L12" s="82"/>
      <c r="M12" s="81"/>
      <c r="N12" s="81"/>
      <c r="O12" s="63"/>
    </row>
    <row r="13" spans="1:16" ht="12.95" customHeight="1" thickTop="1">
      <c r="A13" s="80"/>
      <c r="B13" s="80"/>
      <c r="C13" s="80"/>
      <c r="D13" s="79"/>
      <c r="E13" s="78"/>
      <c r="F13" s="78"/>
      <c r="G13" s="77"/>
      <c r="H13" s="77"/>
      <c r="I13" s="76"/>
      <c r="J13" s="75"/>
      <c r="K13" s="74"/>
      <c r="L13" s="74"/>
      <c r="M13" s="73"/>
      <c r="N13" s="73"/>
      <c r="O13" s="72" t="e">
        <f>MIN(((K13)/(K13+K14)),((L13)/(L13+L14)))</f>
        <v>#DIV/0!</v>
      </c>
    </row>
    <row r="14" spans="1:16" ht="12.95" customHeight="1" thickBot="1">
      <c r="A14" s="71"/>
      <c r="B14" s="70"/>
      <c r="C14" s="70"/>
      <c r="D14" s="84"/>
      <c r="E14" s="81"/>
      <c r="F14" s="81"/>
      <c r="G14" s="83"/>
      <c r="H14" s="81"/>
      <c r="I14" s="67"/>
      <c r="J14" s="66"/>
      <c r="K14" s="82"/>
      <c r="L14" s="82"/>
      <c r="M14" s="81"/>
      <c r="N14" s="81"/>
      <c r="O14" s="63"/>
    </row>
    <row r="15" spans="1:16" ht="12.95" customHeight="1" thickTop="1">
      <c r="A15" s="80"/>
      <c r="B15" s="80"/>
      <c r="C15" s="80"/>
      <c r="D15" s="79"/>
      <c r="E15" s="78"/>
      <c r="F15" s="78"/>
      <c r="G15" s="77"/>
      <c r="H15" s="77"/>
      <c r="I15" s="76"/>
      <c r="J15" s="75"/>
      <c r="K15" s="74"/>
      <c r="L15" s="74"/>
      <c r="M15" s="73"/>
      <c r="N15" s="73"/>
      <c r="O15" s="72" t="e">
        <f>MIN(((K15)/(K15+K16)),((L15)/(L15+L16)))</f>
        <v>#DIV/0!</v>
      </c>
    </row>
    <row r="16" spans="1:16" ht="12.95" customHeight="1" thickBot="1">
      <c r="A16" s="71"/>
      <c r="B16" s="70"/>
      <c r="C16" s="70"/>
      <c r="D16" s="84"/>
      <c r="E16" s="81"/>
      <c r="F16" s="81"/>
      <c r="G16" s="83"/>
      <c r="H16" s="81"/>
      <c r="I16" s="67"/>
      <c r="J16" s="66"/>
      <c r="K16" s="82"/>
      <c r="L16" s="82"/>
      <c r="M16" s="81"/>
      <c r="N16" s="81"/>
      <c r="O16" s="63"/>
    </row>
    <row r="17" spans="1:15" ht="12.95" customHeight="1" thickTop="1">
      <c r="A17" s="80"/>
      <c r="B17" s="80"/>
      <c r="C17" s="80"/>
      <c r="D17" s="79"/>
      <c r="E17" s="78"/>
      <c r="F17" s="78"/>
      <c r="G17" s="77"/>
      <c r="H17" s="77"/>
      <c r="I17" s="76"/>
      <c r="J17" s="75"/>
      <c r="K17" s="74"/>
      <c r="L17" s="74"/>
      <c r="M17" s="73"/>
      <c r="N17" s="73"/>
      <c r="O17" s="72" t="e">
        <f>MIN(((K17)/(K17+K18)),((L17)/(L17+L18)))</f>
        <v>#DIV/0!</v>
      </c>
    </row>
    <row r="18" spans="1:15" ht="12.95" customHeight="1" thickBot="1">
      <c r="A18" s="71"/>
      <c r="B18" s="70"/>
      <c r="C18" s="70"/>
      <c r="D18" s="84"/>
      <c r="E18" s="81"/>
      <c r="F18" s="81"/>
      <c r="G18" s="83"/>
      <c r="H18" s="81"/>
      <c r="I18" s="67"/>
      <c r="J18" s="66"/>
      <c r="K18" s="82"/>
      <c r="L18" s="82"/>
      <c r="M18" s="81"/>
      <c r="N18" s="81"/>
      <c r="O18" s="63"/>
    </row>
    <row r="19" spans="1:15" ht="12.95" customHeight="1" thickTop="1">
      <c r="A19" s="80"/>
      <c r="B19" s="80"/>
      <c r="C19" s="80"/>
      <c r="D19" s="79"/>
      <c r="E19" s="78"/>
      <c r="F19" s="78"/>
      <c r="G19" s="77"/>
      <c r="H19" s="77"/>
      <c r="I19" s="76"/>
      <c r="J19" s="75"/>
      <c r="K19" s="74"/>
      <c r="L19" s="74"/>
      <c r="M19" s="73"/>
      <c r="N19" s="73"/>
      <c r="O19" s="72" t="e">
        <f>MIN(((K19)/(K19+K20)),((L19)/(L19+L20)))</f>
        <v>#DIV/0!</v>
      </c>
    </row>
    <row r="20" spans="1:15" ht="12.95" customHeight="1" thickBot="1">
      <c r="A20" s="71"/>
      <c r="B20" s="70"/>
      <c r="C20" s="70"/>
      <c r="D20" s="84"/>
      <c r="E20" s="81"/>
      <c r="F20" s="81"/>
      <c r="G20" s="83"/>
      <c r="H20" s="81"/>
      <c r="I20" s="67"/>
      <c r="J20" s="66"/>
      <c r="K20" s="82"/>
      <c r="L20" s="82"/>
      <c r="M20" s="81"/>
      <c r="N20" s="81"/>
      <c r="O20" s="63"/>
    </row>
    <row r="21" spans="1:15" ht="12.95" customHeight="1" thickTop="1">
      <c r="A21" s="80"/>
      <c r="B21" s="80"/>
      <c r="C21" s="80"/>
      <c r="D21" s="79"/>
      <c r="E21" s="78"/>
      <c r="F21" s="78"/>
      <c r="G21" s="77"/>
      <c r="H21" s="77"/>
      <c r="I21" s="76"/>
      <c r="J21" s="75"/>
      <c r="K21" s="74"/>
      <c r="L21" s="74"/>
      <c r="M21" s="73"/>
      <c r="N21" s="73"/>
      <c r="O21" s="72" t="e">
        <f>MIN(((K21)/(K21+K22)),((L21)/(L21+L22)))</f>
        <v>#DIV/0!</v>
      </c>
    </row>
    <row r="22" spans="1:15" ht="12.95" customHeight="1" thickBot="1">
      <c r="A22" s="71"/>
      <c r="B22" s="70"/>
      <c r="C22" s="70"/>
      <c r="D22" s="84"/>
      <c r="E22" s="81"/>
      <c r="F22" s="81"/>
      <c r="G22" s="83"/>
      <c r="H22" s="81"/>
      <c r="I22" s="67"/>
      <c r="J22" s="66"/>
      <c r="K22" s="82"/>
      <c r="L22" s="82"/>
      <c r="M22" s="81"/>
      <c r="N22" s="81"/>
      <c r="O22" s="63"/>
    </row>
    <row r="23" spans="1:15" ht="12.95" customHeight="1" thickTop="1">
      <c r="A23" s="80"/>
      <c r="B23" s="80"/>
      <c r="C23" s="80"/>
      <c r="D23" s="79"/>
      <c r="E23" s="78"/>
      <c r="F23" s="78"/>
      <c r="G23" s="77"/>
      <c r="H23" s="77"/>
      <c r="I23" s="76"/>
      <c r="J23" s="75"/>
      <c r="K23" s="74"/>
      <c r="L23" s="74"/>
      <c r="M23" s="73"/>
      <c r="N23" s="73"/>
      <c r="O23" s="72" t="e">
        <f>MIN(((K23)/(K23+K24)),((L23)/(L23+L24)))</f>
        <v>#DIV/0!</v>
      </c>
    </row>
    <row r="24" spans="1:15" ht="12.95" customHeight="1" thickBot="1">
      <c r="A24" s="71"/>
      <c r="B24" s="70"/>
      <c r="C24" s="70"/>
      <c r="D24" s="84"/>
      <c r="E24" s="81"/>
      <c r="F24" s="81"/>
      <c r="G24" s="83"/>
      <c r="H24" s="81"/>
      <c r="I24" s="67"/>
      <c r="J24" s="66"/>
      <c r="K24" s="82"/>
      <c r="L24" s="82"/>
      <c r="M24" s="81"/>
      <c r="N24" s="81"/>
      <c r="O24" s="63"/>
    </row>
    <row r="25" spans="1:15" ht="12.95" customHeight="1" thickTop="1">
      <c r="A25" s="80"/>
      <c r="B25" s="80"/>
      <c r="C25" s="80"/>
      <c r="D25" s="79"/>
      <c r="E25" s="78"/>
      <c r="F25" s="78"/>
      <c r="G25" s="77"/>
      <c r="H25" s="77"/>
      <c r="I25" s="76"/>
      <c r="J25" s="75"/>
      <c r="K25" s="74"/>
      <c r="L25" s="74"/>
      <c r="M25" s="73"/>
      <c r="N25" s="73"/>
      <c r="O25" s="72" t="e">
        <f>MIN(((K25)/(K25+K26)),((L25)/(L25+L26)))</f>
        <v>#DIV/0!</v>
      </c>
    </row>
    <row r="26" spans="1:15" ht="12.95" customHeight="1" thickBot="1">
      <c r="A26" s="71"/>
      <c r="B26" s="70"/>
      <c r="C26" s="70"/>
      <c r="D26" s="84"/>
      <c r="E26" s="81"/>
      <c r="F26" s="81"/>
      <c r="G26" s="83"/>
      <c r="H26" s="81"/>
      <c r="I26" s="67"/>
      <c r="J26" s="66"/>
      <c r="K26" s="82"/>
      <c r="L26" s="82"/>
      <c r="M26" s="81"/>
      <c r="N26" s="81"/>
      <c r="O26" s="63"/>
    </row>
    <row r="27" spans="1:15" ht="12.95" customHeight="1" thickTop="1">
      <c r="A27" s="80"/>
      <c r="B27" s="80"/>
      <c r="C27" s="80"/>
      <c r="D27" s="79"/>
      <c r="E27" s="78"/>
      <c r="F27" s="78"/>
      <c r="G27" s="77"/>
      <c r="H27" s="77"/>
      <c r="I27" s="76"/>
      <c r="J27" s="75"/>
      <c r="K27" s="74"/>
      <c r="L27" s="74"/>
      <c r="M27" s="73"/>
      <c r="N27" s="73"/>
      <c r="O27" s="72" t="e">
        <f>MIN(((K27)/(K27+K28)),((L27)/(L27+L28)))</f>
        <v>#DIV/0!</v>
      </c>
    </row>
    <row r="28" spans="1:15" ht="12.95" customHeight="1" thickBot="1">
      <c r="A28" s="71"/>
      <c r="B28" s="70"/>
      <c r="C28" s="70"/>
      <c r="D28" s="84"/>
      <c r="E28" s="81"/>
      <c r="F28" s="81"/>
      <c r="G28" s="83"/>
      <c r="H28" s="81"/>
      <c r="I28" s="67"/>
      <c r="J28" s="66"/>
      <c r="K28" s="82"/>
      <c r="L28" s="82"/>
      <c r="M28" s="81"/>
      <c r="N28" s="81"/>
      <c r="O28" s="63"/>
    </row>
    <row r="29" spans="1:15" ht="12.95" customHeight="1" thickTop="1">
      <c r="A29" s="80"/>
      <c r="B29" s="80"/>
      <c r="C29" s="80"/>
      <c r="D29" s="79"/>
      <c r="E29" s="78"/>
      <c r="F29" s="78"/>
      <c r="G29" s="77"/>
      <c r="H29" s="77"/>
      <c r="I29" s="76"/>
      <c r="J29" s="75"/>
      <c r="K29" s="74"/>
      <c r="L29" s="74"/>
      <c r="M29" s="73"/>
      <c r="N29" s="73"/>
      <c r="O29" s="72" t="e">
        <f>MIN(((K29)/(K29+K30)),((L29)/(L29+L30)))</f>
        <v>#DIV/0!</v>
      </c>
    </row>
    <row r="30" spans="1:15" ht="12.95" customHeight="1" thickBot="1">
      <c r="A30" s="71"/>
      <c r="B30" s="70"/>
      <c r="C30" s="70"/>
      <c r="D30" s="84"/>
      <c r="E30" s="81"/>
      <c r="F30" s="81"/>
      <c r="G30" s="83"/>
      <c r="H30" s="81"/>
      <c r="I30" s="67"/>
      <c r="J30" s="66"/>
      <c r="K30" s="82"/>
      <c r="L30" s="82"/>
      <c r="M30" s="81"/>
      <c r="N30" s="81"/>
      <c r="O30" s="63"/>
    </row>
    <row r="31" spans="1:15" ht="12.95" customHeight="1" thickTop="1">
      <c r="A31" s="80"/>
      <c r="B31" s="80"/>
      <c r="C31" s="80"/>
      <c r="D31" s="79"/>
      <c r="E31" s="78"/>
      <c r="F31" s="78"/>
      <c r="G31" s="77"/>
      <c r="H31" s="77"/>
      <c r="I31" s="76"/>
      <c r="J31" s="75"/>
      <c r="K31" s="74"/>
      <c r="L31" s="74"/>
      <c r="M31" s="73"/>
      <c r="N31" s="73"/>
      <c r="O31" s="72" t="e">
        <f>MIN(((K31)/(K31+K32)),((L31)/(L31+L32)))</f>
        <v>#DIV/0!</v>
      </c>
    </row>
    <row r="32" spans="1:15" ht="12.95" customHeight="1" thickBot="1">
      <c r="A32" s="71"/>
      <c r="B32" s="70"/>
      <c r="C32" s="70"/>
      <c r="D32" s="84"/>
      <c r="E32" s="81"/>
      <c r="F32" s="81"/>
      <c r="G32" s="83"/>
      <c r="H32" s="81"/>
      <c r="I32" s="67"/>
      <c r="J32" s="66"/>
      <c r="K32" s="82"/>
      <c r="L32" s="82"/>
      <c r="M32" s="81"/>
      <c r="N32" s="81"/>
      <c r="O32" s="63"/>
    </row>
    <row r="33" spans="1:16" ht="12.95" customHeight="1" thickTop="1">
      <c r="A33" s="80"/>
      <c r="B33" s="80"/>
      <c r="C33" s="80"/>
      <c r="D33" s="79"/>
      <c r="E33" s="78"/>
      <c r="F33" s="78"/>
      <c r="G33" s="77"/>
      <c r="H33" s="77"/>
      <c r="I33" s="76"/>
      <c r="J33" s="75"/>
      <c r="K33" s="74"/>
      <c r="L33" s="74"/>
      <c r="M33" s="73"/>
      <c r="N33" s="73"/>
      <c r="O33" s="72" t="e">
        <f>MIN(((K33)/(K33+K34)),((L33)/(L33+L34)))</f>
        <v>#DIV/0!</v>
      </c>
    </row>
    <row r="34" spans="1:16" ht="12.95" customHeight="1" thickBot="1">
      <c r="A34" s="71"/>
      <c r="B34" s="70"/>
      <c r="C34" s="70"/>
      <c r="D34" s="84"/>
      <c r="E34" s="81"/>
      <c r="F34" s="81"/>
      <c r="G34" s="83"/>
      <c r="H34" s="81"/>
      <c r="I34" s="67"/>
      <c r="J34" s="66"/>
      <c r="K34" s="82"/>
      <c r="L34" s="82"/>
      <c r="M34" s="81"/>
      <c r="N34" s="81"/>
      <c r="O34" s="63"/>
    </row>
    <row r="35" spans="1:16" ht="12.95" customHeight="1" thickTop="1">
      <c r="A35" s="80"/>
      <c r="B35" s="80"/>
      <c r="C35" s="80"/>
      <c r="D35" s="79"/>
      <c r="E35" s="78"/>
      <c r="F35" s="78"/>
      <c r="G35" s="77"/>
      <c r="H35" s="77"/>
      <c r="I35" s="76"/>
      <c r="J35" s="87"/>
      <c r="K35" s="74"/>
      <c r="L35" s="74"/>
      <c r="M35" s="73"/>
      <c r="N35" s="73"/>
      <c r="O35" s="72" t="e">
        <f>MIN(((K35)/(K35+K36)),((L35)/(L35+L36)))</f>
        <v>#DIV/0!</v>
      </c>
    </row>
    <row r="36" spans="1:16" ht="12.95" customHeight="1" thickBot="1">
      <c r="A36" s="71"/>
      <c r="B36" s="70"/>
      <c r="C36" s="70"/>
      <c r="D36" s="84"/>
      <c r="E36" s="81"/>
      <c r="F36" s="81"/>
      <c r="G36" s="83"/>
      <c r="H36" s="81"/>
      <c r="I36" s="67"/>
      <c r="J36" s="66"/>
      <c r="K36" s="82"/>
      <c r="L36" s="82"/>
      <c r="M36" s="81"/>
      <c r="N36" s="81"/>
      <c r="O36" s="63"/>
    </row>
    <row r="37" spans="1:16" ht="12.95" customHeight="1" thickTop="1">
      <c r="A37" s="80"/>
      <c r="B37" s="80"/>
      <c r="C37" s="80"/>
      <c r="D37" s="79"/>
      <c r="E37" s="78"/>
      <c r="F37" s="78"/>
      <c r="G37" s="77"/>
      <c r="H37" s="77"/>
      <c r="I37" s="76"/>
      <c r="J37" s="75"/>
      <c r="K37" s="86"/>
      <c r="L37" s="74"/>
      <c r="M37" s="73"/>
      <c r="N37" s="73"/>
      <c r="O37" s="72" t="e">
        <f>MIN(((K37)/(K37+K38)),((L37)/(L37+L38)))</f>
        <v>#DIV/0!</v>
      </c>
    </row>
    <row r="38" spans="1:16" ht="12.95" customHeight="1" thickBot="1">
      <c r="A38" s="71"/>
      <c r="B38" s="70"/>
      <c r="C38" s="70"/>
      <c r="D38" s="85"/>
      <c r="E38" s="81"/>
      <c r="F38" s="81"/>
      <c r="G38" s="83"/>
      <c r="H38" s="81"/>
      <c r="I38" s="67"/>
      <c r="J38" s="66"/>
      <c r="K38" s="82"/>
      <c r="L38" s="82"/>
      <c r="M38" s="81"/>
      <c r="N38" s="81"/>
      <c r="O38" s="63"/>
    </row>
    <row r="39" spans="1:16" ht="12.95" customHeight="1" thickTop="1">
      <c r="A39" s="80"/>
      <c r="B39" s="80"/>
      <c r="C39" s="80"/>
      <c r="D39" s="79"/>
      <c r="E39" s="78"/>
      <c r="F39" s="78"/>
      <c r="G39" s="77"/>
      <c r="H39" s="77"/>
      <c r="I39" s="76"/>
      <c r="J39" s="75"/>
      <c r="K39" s="74"/>
      <c r="L39" s="74"/>
      <c r="M39" s="73"/>
      <c r="N39" s="73"/>
      <c r="O39" s="72" t="e">
        <f>MIN(((K39)/(K39+K40)),((L39)/(L39+L40)))</f>
        <v>#DIV/0!</v>
      </c>
    </row>
    <row r="40" spans="1:16" ht="12.95" customHeight="1" thickBot="1">
      <c r="A40" s="71"/>
      <c r="B40" s="70"/>
      <c r="C40" s="70"/>
      <c r="D40" s="84"/>
      <c r="E40" s="81"/>
      <c r="F40" s="81"/>
      <c r="G40" s="83"/>
      <c r="H40" s="81"/>
      <c r="I40" s="67"/>
      <c r="J40" s="66"/>
      <c r="K40" s="82"/>
      <c r="L40" s="82"/>
      <c r="M40" s="81"/>
      <c r="N40" s="81"/>
      <c r="O40" s="63"/>
    </row>
    <row r="41" spans="1:16" ht="12.95" customHeight="1" thickTop="1">
      <c r="A41" s="80"/>
      <c r="B41" s="80"/>
      <c r="C41" s="80"/>
      <c r="D41" s="79"/>
      <c r="E41" s="78"/>
      <c r="F41" s="78"/>
      <c r="G41" s="77"/>
      <c r="H41" s="77"/>
      <c r="I41" s="76"/>
      <c r="J41" s="75"/>
      <c r="K41" s="74"/>
      <c r="L41" s="74"/>
      <c r="M41" s="73"/>
      <c r="N41" s="73"/>
      <c r="O41" s="72" t="e">
        <f>MIN(((K41)/(K41+K42)),((L41)/(L41+L42)))</f>
        <v>#DIV/0!</v>
      </c>
    </row>
    <row r="42" spans="1:16" ht="12.95" customHeight="1" thickBot="1">
      <c r="A42" s="71"/>
      <c r="B42" s="70"/>
      <c r="C42" s="70"/>
      <c r="D42" s="69"/>
      <c r="E42" s="64"/>
      <c r="F42" s="64"/>
      <c r="G42" s="68"/>
      <c r="H42" s="64"/>
      <c r="I42" s="67"/>
      <c r="J42" s="66"/>
      <c r="K42" s="65"/>
      <c r="L42" s="65"/>
      <c r="M42" s="64"/>
      <c r="N42" s="64"/>
      <c r="O42" s="63"/>
    </row>
    <row r="43" spans="1:16" ht="12.95" customHeight="1" thickTop="1">
      <c r="A43" s="16"/>
      <c r="B43" s="16"/>
      <c r="C43" s="15" t="s">
        <v>60</v>
      </c>
      <c r="D43" s="14">
        <f>SUM(D9:D42)</f>
        <v>0</v>
      </c>
      <c r="E43" s="14">
        <f>SUM(E9:E42)</f>
        <v>0</v>
      </c>
      <c r="F43" s="14">
        <f>SUM(F9:F42)</f>
        <v>0</v>
      </c>
      <c r="G43" s="13"/>
      <c r="H43" s="13"/>
      <c r="I43" s="12"/>
      <c r="J43" s="12"/>
      <c r="K43" s="11">
        <f>K9+K11+K13+K15+K17+K19+K21+K23+K25+K27+K29+K31+K33+K35+K37+K39+K41</f>
        <v>0</v>
      </c>
      <c r="L43" s="11">
        <f>L9+L11+L13+L15+L17+L19+L21+L23+L25+L27+L29+L31+L33+L35+L37+L39+L41</f>
        <v>0</v>
      </c>
      <c r="M43" s="17">
        <f>SUM(M9:M42)</f>
        <v>0</v>
      </c>
      <c r="N43" s="17">
        <f>SUM(N9:N42)</f>
        <v>0</v>
      </c>
      <c r="O43" s="12"/>
    </row>
    <row r="44" spans="1:16" ht="12.95" customHeight="1">
      <c r="A44" s="16"/>
      <c r="B44" s="16"/>
      <c r="C44" s="15"/>
      <c r="D44" s="14"/>
      <c r="E44" s="14"/>
      <c r="F44" s="14"/>
      <c r="G44" s="13"/>
      <c r="H44" s="13"/>
      <c r="I44" s="12"/>
      <c r="J44" s="12"/>
      <c r="K44" s="11">
        <f>K10+K12+K14+K16+K18+K20+K22+K24+K26+K28+K30+K32+K34+K36+K38+K40+K42</f>
        <v>0</v>
      </c>
      <c r="L44" s="11">
        <f>L10+L12+L14+L16+L18+L20+L22+L24+L26+L28+L30+L32+L34+L36+L38+L40+L42</f>
        <v>0</v>
      </c>
      <c r="M44" s="10"/>
      <c r="N44" s="10"/>
      <c r="O44" s="12"/>
    </row>
    <row r="45" spans="1:16" ht="12.95" customHeight="1">
      <c r="A45" s="59" t="s">
        <v>273</v>
      </c>
      <c r="B45" s="59"/>
      <c r="C45" s="59"/>
      <c r="D45" s="59"/>
      <c r="E45" s="59"/>
      <c r="F45" s="59"/>
      <c r="G45" s="59"/>
      <c r="H45" s="59"/>
      <c r="I45" s="59"/>
      <c r="J45" s="59"/>
      <c r="K45" s="61"/>
      <c r="L45" s="61"/>
      <c r="M45" s="60"/>
      <c r="N45" s="59"/>
      <c r="O45" s="59"/>
      <c r="P45" s="57"/>
    </row>
    <row r="46" spans="1:16" ht="12.95" customHeight="1">
      <c r="K46" s="56"/>
      <c r="L46" s="56"/>
      <c r="M46" s="55"/>
    </row>
    <row r="47" spans="1:16" ht="12.95" customHeight="1">
      <c r="A47" s="54" t="s">
        <v>0</v>
      </c>
      <c r="B47" s="54"/>
      <c r="C47" s="54" t="s">
        <v>1</v>
      </c>
      <c r="D47" s="53" t="s">
        <v>2</v>
      </c>
      <c r="E47" s="53" t="s">
        <v>24</v>
      </c>
      <c r="F47" s="53" t="s">
        <v>25</v>
      </c>
      <c r="G47" s="53" t="s">
        <v>26</v>
      </c>
      <c r="H47" s="53" t="s">
        <v>27</v>
      </c>
      <c r="I47" s="53" t="s">
        <v>88</v>
      </c>
      <c r="J47" s="50" t="s">
        <v>107</v>
      </c>
      <c r="K47" s="52" t="s">
        <v>108</v>
      </c>
      <c r="L47" s="52" t="s">
        <v>109</v>
      </c>
      <c r="M47" s="51" t="s">
        <v>131</v>
      </c>
      <c r="N47" s="50" t="s">
        <v>132</v>
      </c>
      <c r="O47" s="50" t="s">
        <v>133</v>
      </c>
    </row>
    <row r="48" spans="1:16" ht="12.95" customHeight="1">
      <c r="A48" s="46" t="s">
        <v>110</v>
      </c>
      <c r="B48" s="46" t="s">
        <v>332</v>
      </c>
      <c r="C48" s="46" t="s">
        <v>111</v>
      </c>
      <c r="D48" s="46" t="s">
        <v>112</v>
      </c>
      <c r="E48" s="46" t="s">
        <v>112</v>
      </c>
      <c r="F48" s="46" t="s">
        <v>112</v>
      </c>
      <c r="G48" s="46" t="s">
        <v>113</v>
      </c>
      <c r="H48" s="46" t="s">
        <v>114</v>
      </c>
      <c r="I48" s="46" t="s">
        <v>115</v>
      </c>
      <c r="J48" s="48" t="s">
        <v>116</v>
      </c>
      <c r="K48" s="47" t="s">
        <v>126</v>
      </c>
      <c r="L48" s="47" t="s">
        <v>181</v>
      </c>
      <c r="M48" s="46" t="s">
        <v>180</v>
      </c>
      <c r="N48" s="46" t="s">
        <v>180</v>
      </c>
      <c r="O48" s="46" t="s">
        <v>117</v>
      </c>
    </row>
    <row r="49" spans="1:15" ht="12.95" customHeight="1">
      <c r="A49" s="41" t="s">
        <v>118</v>
      </c>
      <c r="B49" s="41" t="s">
        <v>331</v>
      </c>
      <c r="C49" s="41" t="s">
        <v>119</v>
      </c>
      <c r="D49" s="41" t="s">
        <v>120</v>
      </c>
      <c r="E49" s="41" t="s">
        <v>120</v>
      </c>
      <c r="F49" s="41" t="s">
        <v>121</v>
      </c>
      <c r="G49" s="41" t="s">
        <v>122</v>
      </c>
      <c r="H49" s="41" t="s">
        <v>122</v>
      </c>
      <c r="I49" s="41" t="s">
        <v>123</v>
      </c>
      <c r="J49" s="44" t="s">
        <v>124</v>
      </c>
      <c r="K49" s="43" t="s">
        <v>134</v>
      </c>
      <c r="L49" s="43" t="s">
        <v>134</v>
      </c>
      <c r="M49" s="41" t="s">
        <v>182</v>
      </c>
      <c r="N49" s="41" t="s">
        <v>182</v>
      </c>
      <c r="O49" s="41" t="s">
        <v>125</v>
      </c>
    </row>
    <row r="50" spans="1:15" ht="12.95" customHeight="1">
      <c r="A50" s="41"/>
      <c r="B50" s="41" t="s">
        <v>330</v>
      </c>
      <c r="C50" s="41" t="s">
        <v>127</v>
      </c>
      <c r="D50" s="41" t="s">
        <v>128</v>
      </c>
      <c r="E50" s="41" t="s">
        <v>31</v>
      </c>
      <c r="F50" s="41" t="s">
        <v>32</v>
      </c>
      <c r="G50" s="41" t="s">
        <v>69</v>
      </c>
      <c r="H50" s="41" t="s">
        <v>69</v>
      </c>
      <c r="I50" s="38" t="s">
        <v>129</v>
      </c>
      <c r="J50" s="40" t="s">
        <v>130</v>
      </c>
      <c r="K50" s="39" t="s">
        <v>135</v>
      </c>
      <c r="L50" s="39" t="s">
        <v>135</v>
      </c>
      <c r="M50" s="38" t="s">
        <v>126</v>
      </c>
      <c r="N50" s="38" t="s">
        <v>136</v>
      </c>
      <c r="O50" s="38"/>
    </row>
    <row r="51" spans="1:15" ht="12.95" customHeight="1">
      <c r="A51" s="27"/>
      <c r="B51" s="27"/>
      <c r="C51" s="27"/>
      <c r="D51" s="1"/>
      <c r="E51" s="34"/>
      <c r="F51" s="34"/>
      <c r="G51" s="33"/>
      <c r="H51" s="33"/>
      <c r="I51" s="32"/>
      <c r="J51" s="31"/>
      <c r="K51" s="30"/>
      <c r="L51" s="30"/>
      <c r="M51" s="29"/>
      <c r="N51" s="29"/>
      <c r="O51" s="28" t="e">
        <f>MIN(((K51)/(K51+K52)),((L51)/(L51+L52)))</f>
        <v>#DIV/0!</v>
      </c>
    </row>
    <row r="52" spans="1:15" ht="12.95" customHeight="1" thickBot="1">
      <c r="A52" s="27"/>
      <c r="B52" s="27"/>
      <c r="C52" s="26"/>
      <c r="D52" s="25"/>
      <c r="E52" s="23"/>
      <c r="F52" s="23"/>
      <c r="G52" s="24"/>
      <c r="H52" s="23"/>
      <c r="I52" s="22"/>
      <c r="J52" s="21"/>
      <c r="K52" s="36"/>
      <c r="L52" s="36"/>
      <c r="M52" s="35"/>
      <c r="N52" s="35"/>
      <c r="O52" s="18"/>
    </row>
    <row r="53" spans="1:15" ht="12.95" customHeight="1" thickTop="1">
      <c r="A53" s="27"/>
      <c r="B53" s="27"/>
      <c r="C53" s="27"/>
      <c r="D53" s="1"/>
      <c r="E53" s="34"/>
      <c r="F53" s="34"/>
      <c r="G53" s="33"/>
      <c r="H53" s="33"/>
      <c r="I53" s="32"/>
      <c r="J53" s="31"/>
      <c r="K53" s="30"/>
      <c r="L53" s="30"/>
      <c r="M53" s="29"/>
      <c r="N53" s="29"/>
      <c r="O53" s="28" t="e">
        <f>MIN(((K53)/(K53+K54)),((L53)/(L53+L54)))</f>
        <v>#DIV/0!</v>
      </c>
    </row>
    <row r="54" spans="1:15" ht="12.95" customHeight="1" thickBot="1">
      <c r="A54" s="27"/>
      <c r="B54" s="27"/>
      <c r="C54" s="62"/>
      <c r="D54" s="25"/>
      <c r="E54" s="23"/>
      <c r="F54" s="23"/>
      <c r="G54" s="24"/>
      <c r="H54" s="23"/>
      <c r="I54" s="22"/>
      <c r="J54" s="21"/>
      <c r="K54" s="36"/>
      <c r="L54" s="36"/>
      <c r="M54" s="35"/>
      <c r="N54" s="35"/>
      <c r="O54" s="18"/>
    </row>
    <row r="55" spans="1:15" ht="12.95" customHeight="1" thickTop="1">
      <c r="A55" s="27"/>
      <c r="B55" s="27"/>
      <c r="C55" s="27"/>
      <c r="D55" s="1"/>
      <c r="E55" s="34"/>
      <c r="F55" s="34"/>
      <c r="G55" s="33"/>
      <c r="H55" s="33"/>
      <c r="I55" s="32"/>
      <c r="J55" s="31"/>
      <c r="K55" s="30"/>
      <c r="L55" s="30"/>
      <c r="M55" s="29"/>
      <c r="N55" s="29"/>
      <c r="O55" s="28" t="e">
        <f>MIN(((K55)/(K55+K56)),((L55)/(L55+L56)))</f>
        <v>#DIV/0!</v>
      </c>
    </row>
    <row r="56" spans="1:15" ht="12.95" customHeight="1" thickBot="1">
      <c r="A56" s="27"/>
      <c r="B56" s="27"/>
      <c r="C56" s="26"/>
      <c r="D56" s="25"/>
      <c r="E56" s="23"/>
      <c r="F56" s="23"/>
      <c r="G56" s="24"/>
      <c r="H56" s="23"/>
      <c r="I56" s="22"/>
      <c r="J56" s="21"/>
      <c r="K56" s="36"/>
      <c r="L56" s="36"/>
      <c r="M56" s="35"/>
      <c r="N56" s="35"/>
      <c r="O56" s="18"/>
    </row>
    <row r="57" spans="1:15" ht="12.95" customHeight="1" thickTop="1">
      <c r="A57" s="27"/>
      <c r="B57" s="27"/>
      <c r="C57" s="27"/>
      <c r="D57" s="1"/>
      <c r="E57" s="34"/>
      <c r="F57" s="34"/>
      <c r="G57" s="33"/>
      <c r="H57" s="33"/>
      <c r="I57" s="32"/>
      <c r="J57" s="31"/>
      <c r="K57" s="30"/>
      <c r="L57" s="30"/>
      <c r="M57" s="29"/>
      <c r="N57" s="29"/>
      <c r="O57" s="28" t="e">
        <f>MIN(((K57)/(K57+K58)),((L57)/(L57+L58)))</f>
        <v>#DIV/0!</v>
      </c>
    </row>
    <row r="58" spans="1:15" ht="12.95" customHeight="1" thickBot="1">
      <c r="A58" s="27"/>
      <c r="B58" s="27"/>
      <c r="C58" s="26"/>
      <c r="D58" s="25"/>
      <c r="E58" s="23"/>
      <c r="F58" s="23"/>
      <c r="G58" s="24"/>
      <c r="H58" s="23"/>
      <c r="I58" s="22"/>
      <c r="J58" s="21"/>
      <c r="K58" s="36"/>
      <c r="L58" s="36"/>
      <c r="M58" s="35"/>
      <c r="N58" s="35"/>
      <c r="O58" s="18"/>
    </row>
    <row r="59" spans="1:15" ht="12.95" customHeight="1" thickTop="1">
      <c r="A59" s="27"/>
      <c r="B59" s="27"/>
      <c r="C59" s="27"/>
      <c r="D59" s="1"/>
      <c r="E59" s="34"/>
      <c r="F59" s="34"/>
      <c r="G59" s="33"/>
      <c r="H59" s="33"/>
      <c r="I59" s="32"/>
      <c r="J59" s="31"/>
      <c r="K59" s="30"/>
      <c r="L59" s="30"/>
      <c r="M59" s="29"/>
      <c r="N59" s="29"/>
      <c r="O59" s="28" t="e">
        <f>MIN(((K59)/(K59+K60)),((L59)/(L59+L60)))</f>
        <v>#DIV/0!</v>
      </c>
    </row>
    <row r="60" spans="1:15" ht="12.95" customHeight="1" thickBot="1">
      <c r="A60" s="27"/>
      <c r="B60" s="27"/>
      <c r="C60" s="26"/>
      <c r="D60" s="25"/>
      <c r="E60" s="23"/>
      <c r="F60" s="23"/>
      <c r="G60" s="24"/>
      <c r="H60" s="23"/>
      <c r="I60" s="22"/>
      <c r="J60" s="21"/>
      <c r="K60" s="36"/>
      <c r="L60" s="36"/>
      <c r="M60" s="35"/>
      <c r="N60" s="35"/>
      <c r="O60" s="18"/>
    </row>
    <row r="61" spans="1:15" ht="12.95" customHeight="1" thickTop="1">
      <c r="A61" s="27"/>
      <c r="B61" s="27"/>
      <c r="C61" s="27"/>
      <c r="D61" s="1"/>
      <c r="E61" s="34"/>
      <c r="F61" s="34"/>
      <c r="G61" s="33"/>
      <c r="H61" s="33"/>
      <c r="I61" s="32"/>
      <c r="J61" s="31"/>
      <c r="K61" s="30"/>
      <c r="L61" s="30"/>
      <c r="M61" s="29"/>
      <c r="N61" s="29"/>
      <c r="O61" s="28" t="e">
        <f>MIN(((K61)/(K61+K62)),((L61)/(L61+L62)))</f>
        <v>#DIV/0!</v>
      </c>
    </row>
    <row r="62" spans="1:15" ht="12.95" customHeight="1" thickBot="1">
      <c r="A62" s="27"/>
      <c r="B62" s="27"/>
      <c r="C62" s="26"/>
      <c r="D62" s="25"/>
      <c r="E62" s="23"/>
      <c r="F62" s="23"/>
      <c r="G62" s="24"/>
      <c r="H62" s="23"/>
      <c r="I62" s="22"/>
      <c r="J62" s="21"/>
      <c r="K62" s="36"/>
      <c r="L62" s="36"/>
      <c r="M62" s="35"/>
      <c r="N62" s="35"/>
      <c r="O62" s="18"/>
    </row>
    <row r="63" spans="1:15" ht="12.95" customHeight="1" thickTop="1">
      <c r="A63" s="27"/>
      <c r="B63" s="27"/>
      <c r="C63" s="27"/>
      <c r="D63" s="1"/>
      <c r="E63" s="34"/>
      <c r="F63" s="34"/>
      <c r="G63" s="33"/>
      <c r="H63" s="33"/>
      <c r="I63" s="32"/>
      <c r="J63" s="31"/>
      <c r="K63" s="30"/>
      <c r="L63" s="30"/>
      <c r="M63" s="29"/>
      <c r="N63" s="29"/>
      <c r="O63" s="28" t="e">
        <f>MIN(((K63)/(K63+K64)),((L63)/(L63+L64)))</f>
        <v>#DIV/0!</v>
      </c>
    </row>
    <row r="64" spans="1:15" ht="12.95" customHeight="1" thickBot="1">
      <c r="A64" s="27"/>
      <c r="B64" s="27"/>
      <c r="C64" s="26"/>
      <c r="D64" s="25"/>
      <c r="E64" s="23"/>
      <c r="F64" s="23"/>
      <c r="G64" s="24"/>
      <c r="H64" s="23"/>
      <c r="I64" s="22"/>
      <c r="J64" s="21"/>
      <c r="K64" s="36"/>
      <c r="L64" s="36"/>
      <c r="M64" s="35"/>
      <c r="N64" s="35"/>
      <c r="O64" s="18"/>
    </row>
    <row r="65" spans="1:15" ht="12.95" customHeight="1" thickTop="1">
      <c r="A65" s="27"/>
      <c r="B65" s="27"/>
      <c r="C65" s="27"/>
      <c r="D65" s="1"/>
      <c r="E65" s="34"/>
      <c r="F65" s="34"/>
      <c r="G65" s="33"/>
      <c r="H65" s="33"/>
      <c r="I65" s="32"/>
      <c r="J65" s="31"/>
      <c r="K65" s="30"/>
      <c r="L65" s="30"/>
      <c r="M65" s="29"/>
      <c r="N65" s="29"/>
      <c r="O65" s="28" t="e">
        <f>MIN(((K65)/(K65+K66)),((L65)/(L65+L66)))</f>
        <v>#DIV/0!</v>
      </c>
    </row>
    <row r="66" spans="1:15" ht="12.95" customHeight="1" thickBot="1">
      <c r="A66" s="27"/>
      <c r="B66" s="27"/>
      <c r="C66" s="26"/>
      <c r="D66" s="25"/>
      <c r="E66" s="23"/>
      <c r="F66" s="23"/>
      <c r="G66" s="24"/>
      <c r="H66" s="23"/>
      <c r="I66" s="22"/>
      <c r="J66" s="21"/>
      <c r="K66" s="36"/>
      <c r="L66" s="36"/>
      <c r="M66" s="35"/>
      <c r="N66" s="35"/>
      <c r="O66" s="18"/>
    </row>
    <row r="67" spans="1:15" ht="12.95" customHeight="1" thickTop="1">
      <c r="A67" s="27"/>
      <c r="B67" s="27"/>
      <c r="C67" s="27"/>
      <c r="D67" s="1"/>
      <c r="E67" s="34"/>
      <c r="F67" s="34"/>
      <c r="G67" s="33"/>
      <c r="H67" s="33"/>
      <c r="I67" s="32"/>
      <c r="J67" s="31"/>
      <c r="K67" s="30"/>
      <c r="L67" s="30"/>
      <c r="M67" s="29"/>
      <c r="N67" s="29"/>
      <c r="O67" s="28" t="e">
        <f>MIN(((K67)/(K67+K68)),((L67)/(L67+L68)))</f>
        <v>#DIV/0!</v>
      </c>
    </row>
    <row r="68" spans="1:15" ht="12.95" customHeight="1" thickBot="1">
      <c r="A68" s="27"/>
      <c r="B68" s="27"/>
      <c r="C68" s="62"/>
      <c r="D68" s="25"/>
      <c r="E68" s="23"/>
      <c r="F68" s="23"/>
      <c r="G68" s="24"/>
      <c r="H68" s="23"/>
      <c r="I68" s="22"/>
      <c r="J68" s="21"/>
      <c r="K68" s="36"/>
      <c r="L68" s="36"/>
      <c r="M68" s="35"/>
      <c r="N68" s="35"/>
      <c r="O68" s="18"/>
    </row>
    <row r="69" spans="1:15" ht="12.95" customHeight="1" thickTop="1">
      <c r="A69" s="27"/>
      <c r="B69" s="27"/>
      <c r="C69" s="27"/>
      <c r="D69" s="1"/>
      <c r="E69" s="34"/>
      <c r="F69" s="34"/>
      <c r="G69" s="33"/>
      <c r="H69" s="33"/>
      <c r="I69" s="32"/>
      <c r="J69" s="31"/>
      <c r="K69" s="30"/>
      <c r="L69" s="30"/>
      <c r="M69" s="29"/>
      <c r="N69" s="29"/>
      <c r="O69" s="28" t="e">
        <f>MIN(((K69)/(K69+K70)),((L69)/(L69+L70)))</f>
        <v>#DIV/0!</v>
      </c>
    </row>
    <row r="70" spans="1:15" ht="12.95" customHeight="1" thickBot="1">
      <c r="A70" s="27"/>
      <c r="B70" s="27"/>
      <c r="C70" s="26"/>
      <c r="D70" s="25"/>
      <c r="E70" s="23"/>
      <c r="F70" s="23"/>
      <c r="G70" s="24"/>
      <c r="H70" s="23"/>
      <c r="I70" s="22"/>
      <c r="J70" s="21"/>
      <c r="K70" s="36"/>
      <c r="L70" s="36"/>
      <c r="M70" s="35"/>
      <c r="N70" s="35"/>
      <c r="O70" s="18"/>
    </row>
    <row r="71" spans="1:15" ht="12.95" customHeight="1" thickTop="1">
      <c r="A71" s="27"/>
      <c r="B71" s="27"/>
      <c r="C71" s="27"/>
      <c r="D71" s="1"/>
      <c r="E71" s="34"/>
      <c r="F71" s="34"/>
      <c r="G71" s="33"/>
      <c r="H71" s="33"/>
      <c r="I71" s="32"/>
      <c r="J71" s="31"/>
      <c r="K71" s="30"/>
      <c r="L71" s="30"/>
      <c r="M71" s="29"/>
      <c r="N71" s="29"/>
      <c r="O71" s="28" t="e">
        <f>MIN(((K71)/(K71+K72)),((L71)/(L71+L72)))</f>
        <v>#DIV/0!</v>
      </c>
    </row>
    <row r="72" spans="1:15" ht="12.95" customHeight="1" thickBot="1">
      <c r="A72" s="27"/>
      <c r="B72" s="27"/>
      <c r="C72" s="26"/>
      <c r="D72" s="25"/>
      <c r="E72" s="23"/>
      <c r="F72" s="23"/>
      <c r="G72" s="24"/>
      <c r="H72" s="23"/>
      <c r="I72" s="22"/>
      <c r="J72" s="21"/>
      <c r="K72" s="36"/>
      <c r="L72" s="36"/>
      <c r="M72" s="35"/>
      <c r="N72" s="35"/>
      <c r="O72" s="18"/>
    </row>
    <row r="73" spans="1:15" ht="12.95" customHeight="1" thickTop="1">
      <c r="A73" s="27"/>
      <c r="B73" s="27"/>
      <c r="C73" s="27"/>
      <c r="D73" s="1"/>
      <c r="E73" s="34"/>
      <c r="F73" s="34"/>
      <c r="G73" s="33"/>
      <c r="H73" s="33"/>
      <c r="I73" s="32"/>
      <c r="J73" s="31"/>
      <c r="K73" s="30"/>
      <c r="L73" s="30"/>
      <c r="M73" s="29"/>
      <c r="N73" s="29"/>
      <c r="O73" s="28" t="e">
        <f>MIN(((K73)/(K73+K74)),((L73)/(L73+L74)))</f>
        <v>#DIV/0!</v>
      </c>
    </row>
    <row r="74" spans="1:15" ht="12.95" customHeight="1" thickBot="1">
      <c r="A74" s="27"/>
      <c r="B74" s="27"/>
      <c r="C74" s="26"/>
      <c r="D74" s="25"/>
      <c r="E74" s="23"/>
      <c r="F74" s="23"/>
      <c r="G74" s="24"/>
      <c r="H74" s="23"/>
      <c r="I74" s="22"/>
      <c r="J74" s="21"/>
      <c r="K74" s="36"/>
      <c r="L74" s="36"/>
      <c r="M74" s="35"/>
      <c r="N74" s="35"/>
      <c r="O74" s="18"/>
    </row>
    <row r="75" spans="1:15" ht="12.95" customHeight="1" thickTop="1">
      <c r="A75" s="27"/>
      <c r="B75" s="27"/>
      <c r="C75" s="27"/>
      <c r="D75" s="1"/>
      <c r="E75" s="34"/>
      <c r="F75" s="34"/>
      <c r="G75" s="33"/>
      <c r="H75" s="33"/>
      <c r="I75" s="32"/>
      <c r="J75" s="31"/>
      <c r="K75" s="30"/>
      <c r="L75" s="30"/>
      <c r="M75" s="29"/>
      <c r="N75" s="29"/>
      <c r="O75" s="28" t="e">
        <f>MIN(((K75)/(K75+K76)),((L75)/(L75+L76)))</f>
        <v>#DIV/0!</v>
      </c>
    </row>
    <row r="76" spans="1:15" ht="12.95" customHeight="1" thickBot="1">
      <c r="A76" s="27"/>
      <c r="B76" s="27"/>
      <c r="C76" s="26"/>
      <c r="D76" s="25"/>
      <c r="E76" s="23"/>
      <c r="F76" s="23"/>
      <c r="G76" s="24"/>
      <c r="H76" s="23"/>
      <c r="I76" s="22"/>
      <c r="J76" s="21"/>
      <c r="K76" s="36"/>
      <c r="L76" s="36"/>
      <c r="M76" s="35"/>
      <c r="N76" s="35"/>
      <c r="O76" s="18"/>
    </row>
    <row r="77" spans="1:15" ht="12.95" customHeight="1" thickTop="1">
      <c r="A77" s="27"/>
      <c r="B77" s="27"/>
      <c r="C77" s="27"/>
      <c r="D77" s="1"/>
      <c r="E77" s="34"/>
      <c r="F77" s="34"/>
      <c r="G77" s="33"/>
      <c r="H77" s="33"/>
      <c r="I77" s="32"/>
      <c r="J77" s="31"/>
      <c r="K77" s="30"/>
      <c r="L77" s="30"/>
      <c r="M77" s="29"/>
      <c r="N77" s="29"/>
      <c r="O77" s="28" t="e">
        <f>MIN(((K77)/(K77+K78)),((L77)/(L77+L78)))</f>
        <v>#DIV/0!</v>
      </c>
    </row>
    <row r="78" spans="1:15" ht="12.95" customHeight="1" thickBot="1">
      <c r="A78" s="27"/>
      <c r="B78" s="27"/>
      <c r="C78" s="26"/>
      <c r="D78" s="25"/>
      <c r="E78" s="23"/>
      <c r="F78" s="23"/>
      <c r="G78" s="24"/>
      <c r="H78" s="23"/>
      <c r="I78" s="22"/>
      <c r="J78" s="21"/>
      <c r="K78" s="36"/>
      <c r="L78" s="36"/>
      <c r="M78" s="35"/>
      <c r="N78" s="35"/>
      <c r="O78" s="18"/>
    </row>
    <row r="79" spans="1:15" ht="12.95" customHeight="1" thickTop="1">
      <c r="A79" s="27"/>
      <c r="B79" s="27"/>
      <c r="C79" s="27"/>
      <c r="D79" s="1"/>
      <c r="E79" s="34"/>
      <c r="F79" s="34"/>
      <c r="G79" s="33"/>
      <c r="H79" s="33"/>
      <c r="I79" s="32"/>
      <c r="J79" s="31"/>
      <c r="K79" s="30"/>
      <c r="L79" s="30"/>
      <c r="M79" s="29"/>
      <c r="N79" s="29"/>
      <c r="O79" s="28" t="e">
        <f>MIN(((K79)/(K79+K80)),((L79)/(L79+L80)))</f>
        <v>#DIV/0!</v>
      </c>
    </row>
    <row r="80" spans="1:15" ht="12.95" customHeight="1" thickBot="1">
      <c r="A80" s="27"/>
      <c r="B80" s="27"/>
      <c r="C80" s="26"/>
      <c r="D80" s="25"/>
      <c r="E80" s="23"/>
      <c r="F80" s="23"/>
      <c r="G80" s="24"/>
      <c r="H80" s="23"/>
      <c r="I80" s="22"/>
      <c r="J80" s="21"/>
      <c r="K80" s="36"/>
      <c r="L80" s="36"/>
      <c r="M80" s="35"/>
      <c r="N80" s="35"/>
      <c r="O80" s="18"/>
    </row>
    <row r="81" spans="1:16" ht="12.95" customHeight="1" thickTop="1">
      <c r="A81" s="27"/>
      <c r="B81" s="27"/>
      <c r="C81" s="27"/>
      <c r="D81" s="1"/>
      <c r="E81" s="34"/>
      <c r="F81" s="34"/>
      <c r="G81" s="33"/>
      <c r="H81" s="33"/>
      <c r="I81" s="32"/>
      <c r="J81" s="31"/>
      <c r="K81" s="30"/>
      <c r="L81" s="30"/>
      <c r="M81" s="29"/>
      <c r="N81" s="29"/>
      <c r="O81" s="28" t="e">
        <f>MIN(((K81)/(K81+K82)),((L81)/(L81+L82)))</f>
        <v>#DIV/0!</v>
      </c>
    </row>
    <row r="82" spans="1:16" ht="12.95" customHeight="1" thickBot="1">
      <c r="A82" s="27"/>
      <c r="B82" s="27"/>
      <c r="C82" s="26"/>
      <c r="D82" s="25"/>
      <c r="E82" s="23"/>
      <c r="F82" s="23"/>
      <c r="G82" s="24"/>
      <c r="H82" s="23"/>
      <c r="I82" s="22"/>
      <c r="J82" s="21"/>
      <c r="K82" s="36"/>
      <c r="L82" s="36"/>
      <c r="M82" s="35"/>
      <c r="N82" s="35"/>
      <c r="O82" s="18"/>
    </row>
    <row r="83" spans="1:16" ht="12.95" customHeight="1" thickTop="1">
      <c r="A83" s="27"/>
      <c r="B83" s="27"/>
      <c r="C83" s="27"/>
      <c r="D83" s="1"/>
      <c r="E83" s="34"/>
      <c r="F83" s="34"/>
      <c r="G83" s="33"/>
      <c r="H83" s="33"/>
      <c r="I83" s="32"/>
      <c r="J83" s="31"/>
      <c r="K83" s="30"/>
      <c r="L83" s="30"/>
      <c r="M83" s="29"/>
      <c r="N83" s="29"/>
      <c r="O83" s="28" t="e">
        <f>MIN(((K83)/(K83+K84)),((L83)/(L83+L84)))</f>
        <v>#DIV/0!</v>
      </c>
    </row>
    <row r="84" spans="1:16" ht="12.95" customHeight="1" thickBot="1">
      <c r="A84" s="27"/>
      <c r="B84" s="27"/>
      <c r="C84" s="26"/>
      <c r="D84" s="25"/>
      <c r="E84" s="23"/>
      <c r="F84" s="23"/>
      <c r="G84" s="24"/>
      <c r="H84" s="23"/>
      <c r="I84" s="22"/>
      <c r="J84" s="21"/>
      <c r="K84" s="36"/>
      <c r="L84" s="36"/>
      <c r="M84" s="35"/>
      <c r="N84" s="35"/>
      <c r="O84" s="18"/>
    </row>
    <row r="85" spans="1:16" ht="12.95" customHeight="1" thickTop="1">
      <c r="A85" s="27"/>
      <c r="B85" s="27"/>
      <c r="C85" s="27"/>
      <c r="D85" s="1"/>
      <c r="E85" s="34"/>
      <c r="F85" s="34"/>
      <c r="G85" s="33"/>
      <c r="H85" s="33"/>
      <c r="I85" s="32"/>
      <c r="J85" s="31"/>
      <c r="K85" s="30"/>
      <c r="L85" s="30"/>
      <c r="M85" s="29"/>
      <c r="N85" s="29"/>
      <c r="O85" s="28" t="e">
        <f>MIN(((K85)/(K85+K86)),((L85)/(L85+L86)))</f>
        <v>#DIV/0!</v>
      </c>
    </row>
    <row r="86" spans="1:16" ht="12.95" customHeight="1" thickBot="1">
      <c r="A86" s="27"/>
      <c r="B86" s="27"/>
      <c r="C86" s="26"/>
      <c r="D86" s="25"/>
      <c r="E86" s="23"/>
      <c r="F86" s="23"/>
      <c r="G86" s="24"/>
      <c r="H86" s="23"/>
      <c r="I86" s="22"/>
      <c r="J86" s="21"/>
      <c r="K86" s="20"/>
      <c r="L86" s="20"/>
      <c r="M86" s="19"/>
      <c r="N86" s="19"/>
      <c r="O86" s="18"/>
    </row>
    <row r="87" spans="1:16" ht="12.95" customHeight="1" thickTop="1">
      <c r="A87" s="16"/>
      <c r="B87" s="16"/>
      <c r="C87" s="15" t="s">
        <v>60</v>
      </c>
      <c r="D87" s="14">
        <f>D43+SUM(D51:D86)</f>
        <v>0</v>
      </c>
      <c r="E87" s="14">
        <f>E43+SUM(E51:E86)</f>
        <v>0</v>
      </c>
      <c r="F87" s="14">
        <f>F43+SUM(F51:F86)</f>
        <v>0</v>
      </c>
      <c r="G87" s="13"/>
      <c r="H87" s="13"/>
      <c r="I87" s="12"/>
      <c r="J87" s="12"/>
      <c r="K87" s="11">
        <f>K43+(K51+K53+K55+K57+K59+K61+K63+K65+K67+K69+K71+K73+K75+K77+K79+K81+K83+K85)</f>
        <v>0</v>
      </c>
      <c r="L87" s="11">
        <f>L43+(L51+L53+L55+L57+L59+L61+L63+L65+L67+L69+L71+L73+L75+L77+L79+L81+L83+L85)</f>
        <v>0</v>
      </c>
      <c r="M87" s="17">
        <f>M43+SUM(M51:M86)</f>
        <v>0</v>
      </c>
      <c r="N87" s="17">
        <f>N43+SUM(N51:N86)</f>
        <v>0</v>
      </c>
      <c r="O87" s="9"/>
    </row>
    <row r="88" spans="1:16" ht="12.95" customHeight="1">
      <c r="A88" s="16"/>
      <c r="B88" s="16"/>
      <c r="C88" s="15"/>
      <c r="D88" s="14"/>
      <c r="E88" s="14"/>
      <c r="F88" s="14"/>
      <c r="G88" s="13"/>
      <c r="H88" s="13"/>
      <c r="I88" s="12"/>
      <c r="J88" s="12"/>
      <c r="K88" s="11">
        <f>K44+(K52+K54+K56+K58+K60+K62+K64+K66+K68+K70+K72+K74+K76+K78+K80+K82+K84+K86)</f>
        <v>0</v>
      </c>
      <c r="L88" s="11">
        <f>L44+(L52+L54+L56+L58+L60+L62+L64+L66+L68+L70+L72+L74+L76+L78+L80+L82+L84+L86)</f>
        <v>0</v>
      </c>
      <c r="M88" s="10"/>
      <c r="N88" s="10"/>
      <c r="O88" s="9"/>
    </row>
    <row r="89" spans="1:16" ht="12.95" customHeight="1">
      <c r="A89" s="59" t="s">
        <v>273</v>
      </c>
      <c r="B89" s="59"/>
      <c r="C89" s="59"/>
      <c r="D89" s="59"/>
      <c r="E89" s="59"/>
      <c r="F89" s="59"/>
      <c r="G89" s="59"/>
      <c r="H89" s="59"/>
      <c r="I89" s="59"/>
      <c r="J89" s="59"/>
      <c r="K89" s="61"/>
      <c r="L89" s="61"/>
      <c r="M89" s="60"/>
      <c r="N89" s="59"/>
      <c r="O89" s="58"/>
      <c r="P89" s="57"/>
    </row>
    <row r="90" spans="1:16" ht="12.95" customHeight="1">
      <c r="K90" s="56"/>
      <c r="L90" s="56"/>
      <c r="M90" s="55"/>
      <c r="O90" s="8"/>
    </row>
    <row r="91" spans="1:16" ht="12.95" customHeight="1">
      <c r="A91" s="54" t="s">
        <v>0</v>
      </c>
      <c r="B91" s="54"/>
      <c r="C91" s="54" t="s">
        <v>1</v>
      </c>
      <c r="D91" s="53" t="s">
        <v>2</v>
      </c>
      <c r="E91" s="53" t="s">
        <v>24</v>
      </c>
      <c r="F91" s="53" t="s">
        <v>25</v>
      </c>
      <c r="G91" s="53" t="s">
        <v>26</v>
      </c>
      <c r="H91" s="53" t="s">
        <v>27</v>
      </c>
      <c r="I91" s="53" t="s">
        <v>88</v>
      </c>
      <c r="J91" s="50" t="s">
        <v>107</v>
      </c>
      <c r="K91" s="52" t="s">
        <v>108</v>
      </c>
      <c r="L91" s="52" t="s">
        <v>109</v>
      </c>
      <c r="M91" s="51" t="s">
        <v>131</v>
      </c>
      <c r="N91" s="50" t="s">
        <v>132</v>
      </c>
      <c r="O91" s="49" t="s">
        <v>133</v>
      </c>
    </row>
    <row r="92" spans="1:16" ht="12.95" customHeight="1">
      <c r="A92" s="46" t="s">
        <v>110</v>
      </c>
      <c r="B92" s="46" t="s">
        <v>332</v>
      </c>
      <c r="C92" s="46" t="s">
        <v>111</v>
      </c>
      <c r="D92" s="46" t="s">
        <v>112</v>
      </c>
      <c r="E92" s="46" t="s">
        <v>112</v>
      </c>
      <c r="F92" s="46" t="s">
        <v>112</v>
      </c>
      <c r="G92" s="46" t="s">
        <v>113</v>
      </c>
      <c r="H92" s="46" t="s">
        <v>114</v>
      </c>
      <c r="I92" s="46" t="s">
        <v>115</v>
      </c>
      <c r="J92" s="48" t="s">
        <v>116</v>
      </c>
      <c r="K92" s="47" t="s">
        <v>126</v>
      </c>
      <c r="L92" s="47" t="s">
        <v>181</v>
      </c>
      <c r="M92" s="46" t="s">
        <v>180</v>
      </c>
      <c r="N92" s="46" t="s">
        <v>180</v>
      </c>
      <c r="O92" s="45" t="s">
        <v>117</v>
      </c>
    </row>
    <row r="93" spans="1:16" ht="12.95" customHeight="1">
      <c r="A93" s="41" t="s">
        <v>118</v>
      </c>
      <c r="B93" s="41" t="s">
        <v>331</v>
      </c>
      <c r="C93" s="41" t="s">
        <v>119</v>
      </c>
      <c r="D93" s="41" t="s">
        <v>120</v>
      </c>
      <c r="E93" s="41" t="s">
        <v>120</v>
      </c>
      <c r="F93" s="41" t="s">
        <v>121</v>
      </c>
      <c r="G93" s="41" t="s">
        <v>122</v>
      </c>
      <c r="H93" s="41" t="s">
        <v>122</v>
      </c>
      <c r="I93" s="41" t="s">
        <v>123</v>
      </c>
      <c r="J93" s="44" t="s">
        <v>124</v>
      </c>
      <c r="K93" s="43" t="s">
        <v>134</v>
      </c>
      <c r="L93" s="43" t="s">
        <v>134</v>
      </c>
      <c r="M93" s="41" t="s">
        <v>182</v>
      </c>
      <c r="N93" s="41" t="s">
        <v>182</v>
      </c>
      <c r="O93" s="42" t="s">
        <v>125</v>
      </c>
    </row>
    <row r="94" spans="1:16" ht="12.95" customHeight="1">
      <c r="A94" s="41"/>
      <c r="B94" s="41" t="s">
        <v>330</v>
      </c>
      <c r="C94" s="41" t="s">
        <v>127</v>
      </c>
      <c r="D94" s="41" t="s">
        <v>128</v>
      </c>
      <c r="E94" s="41" t="s">
        <v>31</v>
      </c>
      <c r="F94" s="41" t="s">
        <v>32</v>
      </c>
      <c r="G94" s="41" t="s">
        <v>69</v>
      </c>
      <c r="H94" s="41" t="s">
        <v>69</v>
      </c>
      <c r="I94" s="38" t="s">
        <v>129</v>
      </c>
      <c r="J94" s="40" t="s">
        <v>130</v>
      </c>
      <c r="K94" s="39" t="s">
        <v>135</v>
      </c>
      <c r="L94" s="39" t="s">
        <v>135</v>
      </c>
      <c r="M94" s="38" t="s">
        <v>126</v>
      </c>
      <c r="N94" s="38" t="s">
        <v>136</v>
      </c>
      <c r="O94" s="37"/>
    </row>
    <row r="95" spans="1:16" ht="12.95" customHeight="1">
      <c r="A95" s="27"/>
      <c r="B95" s="27"/>
      <c r="C95" s="27"/>
      <c r="D95" s="1"/>
      <c r="E95" s="34"/>
      <c r="F95" s="34"/>
      <c r="G95" s="33"/>
      <c r="H95" s="33"/>
      <c r="I95" s="32"/>
      <c r="J95" s="31"/>
      <c r="K95" s="30"/>
      <c r="L95" s="30"/>
      <c r="M95" s="29"/>
      <c r="N95" s="29"/>
      <c r="O95" s="28" t="e">
        <f>MIN(((K95)/(K95+K96)),((L95)/(L95+L96)))</f>
        <v>#DIV/0!</v>
      </c>
    </row>
    <row r="96" spans="1:16" ht="12.95" customHeight="1" thickBot="1">
      <c r="A96" s="27"/>
      <c r="B96" s="27"/>
      <c r="C96" s="26"/>
      <c r="D96" s="25"/>
      <c r="E96" s="23"/>
      <c r="F96" s="23"/>
      <c r="G96" s="24"/>
      <c r="H96" s="23"/>
      <c r="I96" s="22"/>
      <c r="J96" s="21"/>
      <c r="K96" s="36"/>
      <c r="L96" s="36"/>
      <c r="M96" s="35"/>
      <c r="N96" s="35"/>
      <c r="O96" s="18"/>
    </row>
    <row r="97" spans="1:15" ht="12.95" customHeight="1" thickTop="1">
      <c r="A97" s="27"/>
      <c r="B97" s="27"/>
      <c r="C97" s="27"/>
      <c r="D97" s="1"/>
      <c r="E97" s="34"/>
      <c r="F97" s="34"/>
      <c r="G97" s="33"/>
      <c r="H97" s="33"/>
      <c r="I97" s="32"/>
      <c r="J97" s="31"/>
      <c r="K97" s="30"/>
      <c r="L97" s="30"/>
      <c r="M97" s="29"/>
      <c r="N97" s="29"/>
      <c r="O97" s="28" t="e">
        <f>MIN(((K97)/(K97+K98)),((L97)/(L97+L98)))</f>
        <v>#DIV/0!</v>
      </c>
    </row>
    <row r="98" spans="1:15" ht="12.95" customHeight="1" thickBot="1">
      <c r="A98" s="27"/>
      <c r="B98" s="27"/>
      <c r="C98" s="26"/>
      <c r="D98" s="25"/>
      <c r="E98" s="23"/>
      <c r="F98" s="23"/>
      <c r="G98" s="24"/>
      <c r="H98" s="23"/>
      <c r="I98" s="22"/>
      <c r="J98" s="21"/>
      <c r="K98" s="36"/>
      <c r="L98" s="36"/>
      <c r="M98" s="35"/>
      <c r="N98" s="35"/>
      <c r="O98" s="18"/>
    </row>
    <row r="99" spans="1:15" ht="12.95" customHeight="1" thickTop="1">
      <c r="A99" s="27"/>
      <c r="B99" s="27"/>
      <c r="C99" s="27"/>
      <c r="D99" s="1"/>
      <c r="E99" s="34"/>
      <c r="F99" s="34"/>
      <c r="G99" s="33"/>
      <c r="H99" s="33"/>
      <c r="I99" s="32"/>
      <c r="J99" s="31"/>
      <c r="K99" s="30"/>
      <c r="L99" s="30"/>
      <c r="M99" s="29"/>
      <c r="N99" s="29"/>
      <c r="O99" s="28" t="e">
        <f>MIN(((K99)/(K99+K100)),((L99)/(L99+L100)))</f>
        <v>#DIV/0!</v>
      </c>
    </row>
    <row r="100" spans="1:15" ht="12.95" customHeight="1" thickBot="1">
      <c r="A100" s="27"/>
      <c r="B100" s="27"/>
      <c r="C100" s="26"/>
      <c r="D100" s="25"/>
      <c r="E100" s="23"/>
      <c r="F100" s="23"/>
      <c r="G100" s="24"/>
      <c r="H100" s="23"/>
      <c r="I100" s="22"/>
      <c r="J100" s="21"/>
      <c r="K100" s="36"/>
      <c r="L100" s="36"/>
      <c r="M100" s="35"/>
      <c r="N100" s="35"/>
      <c r="O100" s="18"/>
    </row>
    <row r="101" spans="1:15" ht="12.95" customHeight="1" thickTop="1">
      <c r="A101" s="27"/>
      <c r="B101" s="27"/>
      <c r="C101" s="27"/>
      <c r="D101" s="1"/>
      <c r="E101" s="34"/>
      <c r="F101" s="34"/>
      <c r="G101" s="33"/>
      <c r="H101" s="33"/>
      <c r="I101" s="32"/>
      <c r="J101" s="31"/>
      <c r="K101" s="30"/>
      <c r="L101" s="30"/>
      <c r="M101" s="29"/>
      <c r="N101" s="29"/>
      <c r="O101" s="28" t="e">
        <f>MIN(((K101)/(K101+K102)),((L101)/(L101+L102)))</f>
        <v>#DIV/0!</v>
      </c>
    </row>
    <row r="102" spans="1:15" ht="12.95" customHeight="1" thickBot="1">
      <c r="A102" s="27"/>
      <c r="B102" s="27"/>
      <c r="C102" s="26"/>
      <c r="D102" s="25"/>
      <c r="E102" s="23"/>
      <c r="F102" s="23"/>
      <c r="G102" s="24"/>
      <c r="H102" s="23"/>
      <c r="I102" s="22"/>
      <c r="J102" s="21"/>
      <c r="K102" s="36"/>
      <c r="L102" s="36"/>
      <c r="M102" s="35"/>
      <c r="N102" s="35"/>
      <c r="O102" s="18"/>
    </row>
    <row r="103" spans="1:15" ht="12.95" customHeight="1" thickTop="1">
      <c r="A103" s="27"/>
      <c r="B103" s="27"/>
      <c r="C103" s="27"/>
      <c r="D103" s="2"/>
      <c r="E103" s="34"/>
      <c r="F103" s="34"/>
      <c r="G103" s="33"/>
      <c r="H103" s="33"/>
      <c r="I103" s="32"/>
      <c r="J103" s="31"/>
      <c r="K103" s="30"/>
      <c r="L103" s="30"/>
      <c r="M103" s="29"/>
      <c r="N103" s="29"/>
      <c r="O103" s="28" t="e">
        <f>MIN(((K103)/(K103+K104)),((L103)/(L103+L104)))</f>
        <v>#DIV/0!</v>
      </c>
    </row>
    <row r="104" spans="1:15" ht="12.95" customHeight="1" thickBot="1">
      <c r="A104" s="27"/>
      <c r="B104" s="27"/>
      <c r="C104" s="26"/>
      <c r="D104" s="25"/>
      <c r="E104" s="23"/>
      <c r="F104" s="23"/>
      <c r="G104" s="24"/>
      <c r="H104" s="23"/>
      <c r="I104" s="22"/>
      <c r="J104" s="21"/>
      <c r="K104" s="36"/>
      <c r="L104" s="36"/>
      <c r="M104" s="35"/>
      <c r="N104" s="35"/>
      <c r="O104" s="18"/>
    </row>
    <row r="105" spans="1:15" ht="12.95" customHeight="1" thickTop="1">
      <c r="A105" s="27"/>
      <c r="B105" s="27"/>
      <c r="C105" s="27"/>
      <c r="D105" s="1"/>
      <c r="E105" s="34"/>
      <c r="F105" s="34"/>
      <c r="G105" s="33"/>
      <c r="H105" s="33"/>
      <c r="I105" s="32"/>
      <c r="J105" s="31"/>
      <c r="K105" s="30"/>
      <c r="L105" s="30"/>
      <c r="M105" s="29"/>
      <c r="N105" s="29"/>
      <c r="O105" s="28" t="e">
        <f>MIN(((K105)/(K105+K106)),((L105)/(L105+L106)))</f>
        <v>#DIV/0!</v>
      </c>
    </row>
    <row r="106" spans="1:15" ht="12.95" customHeight="1" thickBot="1">
      <c r="A106" s="27"/>
      <c r="B106" s="27"/>
      <c r="C106" s="26"/>
      <c r="D106" s="25"/>
      <c r="E106" s="23"/>
      <c r="F106" s="23"/>
      <c r="G106" s="24"/>
      <c r="H106" s="23"/>
      <c r="I106" s="22"/>
      <c r="J106" s="21"/>
      <c r="K106" s="36"/>
      <c r="L106" s="36"/>
      <c r="M106" s="35"/>
      <c r="N106" s="35"/>
      <c r="O106" s="18"/>
    </row>
    <row r="107" spans="1:15" ht="12.95" customHeight="1" thickTop="1">
      <c r="A107" s="27"/>
      <c r="B107" s="27"/>
      <c r="C107" s="27"/>
      <c r="D107" s="1"/>
      <c r="E107" s="34"/>
      <c r="F107" s="34"/>
      <c r="G107" s="33"/>
      <c r="H107" s="33"/>
      <c r="I107" s="32"/>
      <c r="J107" s="31"/>
      <c r="K107" s="30"/>
      <c r="L107" s="30"/>
      <c r="M107" s="29"/>
      <c r="N107" s="29"/>
      <c r="O107" s="28" t="e">
        <f>MIN(((K107)/(K107+K108)),((L107)/(L107+L108)))</f>
        <v>#DIV/0!</v>
      </c>
    </row>
    <row r="108" spans="1:15" ht="12.95" customHeight="1" thickBot="1">
      <c r="A108" s="27"/>
      <c r="B108" s="27"/>
      <c r="C108" s="26"/>
      <c r="D108" s="25"/>
      <c r="E108" s="23"/>
      <c r="F108" s="23"/>
      <c r="G108" s="24"/>
      <c r="H108" s="23"/>
      <c r="I108" s="22"/>
      <c r="J108" s="21"/>
      <c r="K108" s="36"/>
      <c r="L108" s="36"/>
      <c r="M108" s="35"/>
      <c r="N108" s="35"/>
      <c r="O108" s="18"/>
    </row>
    <row r="109" spans="1:15" ht="12.95" customHeight="1" thickTop="1">
      <c r="A109" s="27"/>
      <c r="B109" s="27"/>
      <c r="C109" s="27"/>
      <c r="D109" s="1"/>
      <c r="E109" s="34"/>
      <c r="F109" s="34"/>
      <c r="G109" s="33"/>
      <c r="H109" s="33"/>
      <c r="I109" s="32"/>
      <c r="J109" s="31"/>
      <c r="K109" s="30"/>
      <c r="L109" s="30"/>
      <c r="M109" s="29"/>
      <c r="N109" s="29"/>
      <c r="O109" s="28" t="e">
        <f>MIN(((K109)/(K109+K110)),((L109)/(L109+L110)))</f>
        <v>#DIV/0!</v>
      </c>
    </row>
    <row r="110" spans="1:15" ht="12.95" customHeight="1" thickBot="1">
      <c r="A110" s="27"/>
      <c r="B110" s="27"/>
      <c r="C110" s="26"/>
      <c r="D110" s="25"/>
      <c r="E110" s="23"/>
      <c r="F110" s="23"/>
      <c r="G110" s="24"/>
      <c r="H110" s="23"/>
      <c r="I110" s="22"/>
      <c r="J110" s="21"/>
      <c r="K110" s="36"/>
      <c r="L110" s="36"/>
      <c r="M110" s="35"/>
      <c r="N110" s="35"/>
      <c r="O110" s="18"/>
    </row>
    <row r="111" spans="1:15" ht="12.95" customHeight="1" thickTop="1">
      <c r="A111" s="27"/>
      <c r="B111" s="27"/>
      <c r="C111" s="27"/>
      <c r="D111" s="1"/>
      <c r="E111" s="34"/>
      <c r="F111" s="34"/>
      <c r="G111" s="33"/>
      <c r="H111" s="33"/>
      <c r="I111" s="32"/>
      <c r="J111" s="31"/>
      <c r="K111" s="30"/>
      <c r="L111" s="30"/>
      <c r="M111" s="29"/>
      <c r="N111" s="29"/>
      <c r="O111" s="28" t="e">
        <f>MIN(((K111)/(K111+K112)),((L111)/(L111+L112)))</f>
        <v>#DIV/0!</v>
      </c>
    </row>
    <row r="112" spans="1:15" ht="12.95" customHeight="1" thickBot="1">
      <c r="A112" s="27"/>
      <c r="B112" s="27"/>
      <c r="C112" s="26"/>
      <c r="D112" s="25"/>
      <c r="E112" s="23"/>
      <c r="F112" s="23"/>
      <c r="G112" s="24"/>
      <c r="H112" s="23"/>
      <c r="I112" s="22"/>
      <c r="J112" s="21"/>
      <c r="K112" s="36"/>
      <c r="L112" s="36"/>
      <c r="M112" s="35"/>
      <c r="N112" s="35"/>
      <c r="O112" s="18"/>
    </row>
    <row r="113" spans="1:15" ht="12.95" customHeight="1" thickTop="1">
      <c r="A113" s="27"/>
      <c r="B113" s="27"/>
      <c r="C113" s="27"/>
      <c r="D113" s="1"/>
      <c r="E113" s="34"/>
      <c r="F113" s="34"/>
      <c r="G113" s="33"/>
      <c r="H113" s="33"/>
      <c r="I113" s="32"/>
      <c r="J113" s="31"/>
      <c r="K113" s="30"/>
      <c r="L113" s="30"/>
      <c r="M113" s="29"/>
      <c r="N113" s="29"/>
      <c r="O113" s="28" t="e">
        <f>MIN(((K113)/(K113+K114)),((L113)/(L113+L114)))</f>
        <v>#DIV/0!</v>
      </c>
    </row>
    <row r="114" spans="1:15" ht="12.95" customHeight="1" thickBot="1">
      <c r="A114" s="27"/>
      <c r="B114" s="27"/>
      <c r="C114" s="26"/>
      <c r="D114" s="25"/>
      <c r="E114" s="23"/>
      <c r="F114" s="23"/>
      <c r="G114" s="24"/>
      <c r="H114" s="23"/>
      <c r="I114" s="22"/>
      <c r="J114" s="21"/>
      <c r="K114" s="36"/>
      <c r="L114" s="36"/>
      <c r="M114" s="35"/>
      <c r="N114" s="35"/>
      <c r="O114" s="18"/>
    </row>
    <row r="115" spans="1:15" ht="12.95" customHeight="1" thickTop="1">
      <c r="A115" s="27"/>
      <c r="B115" s="27"/>
      <c r="C115" s="27"/>
      <c r="D115" s="1"/>
      <c r="E115" s="34"/>
      <c r="F115" s="34"/>
      <c r="G115" s="33"/>
      <c r="H115" s="33"/>
      <c r="I115" s="32"/>
      <c r="J115" s="31"/>
      <c r="K115" s="30"/>
      <c r="L115" s="30"/>
      <c r="M115" s="29"/>
      <c r="N115" s="29"/>
      <c r="O115" s="28" t="e">
        <f>MIN(((K115)/(K115+K116)),((L115)/(L115+L116)))</f>
        <v>#DIV/0!</v>
      </c>
    </row>
    <row r="116" spans="1:15" ht="12.95" customHeight="1" thickBot="1">
      <c r="A116" s="27"/>
      <c r="B116" s="27"/>
      <c r="C116" s="26"/>
      <c r="D116" s="25"/>
      <c r="E116" s="23"/>
      <c r="F116" s="23"/>
      <c r="G116" s="24"/>
      <c r="H116" s="23"/>
      <c r="I116" s="22"/>
      <c r="J116" s="21"/>
      <c r="K116" s="36"/>
      <c r="L116" s="36"/>
      <c r="M116" s="35"/>
      <c r="N116" s="35"/>
      <c r="O116" s="18"/>
    </row>
    <row r="117" spans="1:15" ht="12.95" customHeight="1" thickTop="1">
      <c r="A117" s="27"/>
      <c r="B117" s="27"/>
      <c r="C117" s="27"/>
      <c r="D117" s="1"/>
      <c r="E117" s="34"/>
      <c r="F117" s="34"/>
      <c r="G117" s="33"/>
      <c r="H117" s="33"/>
      <c r="I117" s="32"/>
      <c r="J117" s="31"/>
      <c r="K117" s="30"/>
      <c r="L117" s="30"/>
      <c r="M117" s="29"/>
      <c r="N117" s="29"/>
      <c r="O117" s="28" t="e">
        <f>MIN(((K117)/(K117+K118)),((L117)/(L117+L118)))</f>
        <v>#DIV/0!</v>
      </c>
    </row>
    <row r="118" spans="1:15" ht="12.95" customHeight="1" thickBot="1">
      <c r="A118" s="27"/>
      <c r="B118" s="27"/>
      <c r="C118" s="26"/>
      <c r="D118" s="25"/>
      <c r="E118" s="23"/>
      <c r="F118" s="23"/>
      <c r="G118" s="24"/>
      <c r="H118" s="23"/>
      <c r="I118" s="22"/>
      <c r="J118" s="21"/>
      <c r="K118" s="36"/>
      <c r="L118" s="36"/>
      <c r="M118" s="35"/>
      <c r="N118" s="35"/>
      <c r="O118" s="18"/>
    </row>
    <row r="119" spans="1:15" ht="12.95" customHeight="1" thickTop="1">
      <c r="A119" s="27"/>
      <c r="B119" s="27"/>
      <c r="C119" s="27"/>
      <c r="D119" s="1"/>
      <c r="E119" s="34"/>
      <c r="F119" s="34"/>
      <c r="G119" s="33"/>
      <c r="H119" s="33"/>
      <c r="I119" s="32"/>
      <c r="J119" s="31"/>
      <c r="K119" s="30"/>
      <c r="L119" s="30"/>
      <c r="M119" s="29"/>
      <c r="N119" s="29"/>
      <c r="O119" s="28" t="e">
        <f>MIN(((K119)/(K119+K120)),((L119)/(L119+L120)))</f>
        <v>#DIV/0!</v>
      </c>
    </row>
    <row r="120" spans="1:15" ht="12.95" customHeight="1" thickBot="1">
      <c r="A120" s="27"/>
      <c r="B120" s="27"/>
      <c r="C120" s="26"/>
      <c r="D120" s="25"/>
      <c r="E120" s="23"/>
      <c r="F120" s="23"/>
      <c r="G120" s="24"/>
      <c r="H120" s="23"/>
      <c r="I120" s="22"/>
      <c r="J120" s="21"/>
      <c r="K120" s="36"/>
      <c r="L120" s="36"/>
      <c r="M120" s="35"/>
      <c r="N120" s="35"/>
      <c r="O120" s="18"/>
    </row>
    <row r="121" spans="1:15" ht="12.95" customHeight="1" thickTop="1">
      <c r="A121" s="27"/>
      <c r="B121" s="27"/>
      <c r="C121" s="27"/>
      <c r="D121" s="1"/>
      <c r="E121" s="34"/>
      <c r="F121" s="34"/>
      <c r="G121" s="33"/>
      <c r="H121" s="33"/>
      <c r="I121" s="32"/>
      <c r="J121" s="31"/>
      <c r="K121" s="30"/>
      <c r="L121" s="30"/>
      <c r="M121" s="29"/>
      <c r="N121" s="29"/>
      <c r="O121" s="28" t="e">
        <f>MIN(((K121)/(K121+K122)),((L121)/(L121+L122)))</f>
        <v>#DIV/0!</v>
      </c>
    </row>
    <row r="122" spans="1:15" ht="12.95" customHeight="1" thickBot="1">
      <c r="A122" s="27"/>
      <c r="B122" s="27"/>
      <c r="C122" s="26"/>
      <c r="D122" s="25"/>
      <c r="E122" s="23"/>
      <c r="F122" s="23"/>
      <c r="G122" s="24"/>
      <c r="H122" s="23"/>
      <c r="I122" s="22"/>
      <c r="J122" s="21"/>
      <c r="K122" s="36"/>
      <c r="L122" s="36"/>
      <c r="M122" s="35"/>
      <c r="N122" s="35"/>
      <c r="O122" s="18"/>
    </row>
    <row r="123" spans="1:15" ht="12.95" customHeight="1" thickTop="1">
      <c r="A123" s="27"/>
      <c r="B123" s="27"/>
      <c r="C123" s="27"/>
      <c r="D123" s="1"/>
      <c r="E123" s="34"/>
      <c r="F123" s="34"/>
      <c r="G123" s="33"/>
      <c r="H123" s="33"/>
      <c r="I123" s="32"/>
      <c r="J123" s="31"/>
      <c r="K123" s="30"/>
      <c r="L123" s="30"/>
      <c r="M123" s="29"/>
      <c r="N123" s="29"/>
      <c r="O123" s="28" t="e">
        <f>MIN(((K123)/(K123+K124)),((L123)/(L123+L124)))</f>
        <v>#DIV/0!</v>
      </c>
    </row>
    <row r="124" spans="1:15" ht="12.95" customHeight="1" thickBot="1">
      <c r="A124" s="27"/>
      <c r="B124" s="27"/>
      <c r="C124" s="26"/>
      <c r="D124" s="25"/>
      <c r="E124" s="23"/>
      <c r="F124" s="23"/>
      <c r="G124" s="24"/>
      <c r="H124" s="23"/>
      <c r="I124" s="22"/>
      <c r="J124" s="21"/>
      <c r="K124" s="36"/>
      <c r="L124" s="36"/>
      <c r="M124" s="35"/>
      <c r="N124" s="35"/>
      <c r="O124" s="18"/>
    </row>
    <row r="125" spans="1:15" ht="12.95" customHeight="1" thickTop="1">
      <c r="A125" s="27"/>
      <c r="B125" s="27"/>
      <c r="C125" s="27"/>
      <c r="D125" s="1"/>
      <c r="E125" s="34"/>
      <c r="F125" s="34"/>
      <c r="G125" s="33"/>
      <c r="H125" s="33"/>
      <c r="I125" s="32"/>
      <c r="J125" s="31"/>
      <c r="K125" s="30"/>
      <c r="L125" s="30"/>
      <c r="M125" s="29"/>
      <c r="N125" s="29"/>
      <c r="O125" s="28" t="e">
        <f>MIN(((K125)/(K125+K126)),((L125)/(L125+L126)))</f>
        <v>#DIV/0!</v>
      </c>
    </row>
    <row r="126" spans="1:15" ht="12.95" customHeight="1" thickBot="1">
      <c r="A126" s="27"/>
      <c r="B126" s="27"/>
      <c r="C126" s="26"/>
      <c r="D126" s="25"/>
      <c r="E126" s="23"/>
      <c r="F126" s="23"/>
      <c r="G126" s="24"/>
      <c r="H126" s="23"/>
      <c r="I126" s="22"/>
      <c r="J126" s="21"/>
      <c r="K126" s="36"/>
      <c r="L126" s="36"/>
      <c r="M126" s="35"/>
      <c r="N126" s="35"/>
      <c r="O126" s="18"/>
    </row>
    <row r="127" spans="1:15" ht="12.95" customHeight="1" thickTop="1">
      <c r="A127" s="27"/>
      <c r="B127" s="27"/>
      <c r="C127" s="27"/>
      <c r="D127" s="1"/>
      <c r="E127" s="34"/>
      <c r="F127" s="34"/>
      <c r="G127" s="33"/>
      <c r="H127" s="33"/>
      <c r="I127" s="32"/>
      <c r="J127" s="31"/>
      <c r="K127" s="30"/>
      <c r="L127" s="30"/>
      <c r="M127" s="29"/>
      <c r="N127" s="29"/>
      <c r="O127" s="28" t="e">
        <f>MIN(((K127)/(K127+K128)),((L127)/(L127+L128)))</f>
        <v>#DIV/0!</v>
      </c>
    </row>
    <row r="128" spans="1:15" ht="12.95" customHeight="1" thickBot="1">
      <c r="A128" s="27"/>
      <c r="B128" s="27"/>
      <c r="C128" s="26"/>
      <c r="D128" s="25"/>
      <c r="E128" s="23"/>
      <c r="F128" s="23"/>
      <c r="G128" s="24"/>
      <c r="H128" s="23"/>
      <c r="I128" s="22"/>
      <c r="J128" s="21"/>
      <c r="K128" s="36"/>
      <c r="L128" s="36"/>
      <c r="M128" s="35"/>
      <c r="N128" s="35"/>
      <c r="O128" s="18"/>
    </row>
    <row r="129" spans="1:16" ht="12.95" customHeight="1" thickTop="1">
      <c r="A129" s="27"/>
      <c r="B129" s="27"/>
      <c r="C129" s="27"/>
      <c r="D129" s="1"/>
      <c r="E129" s="34"/>
      <c r="F129" s="34"/>
      <c r="G129" s="33"/>
      <c r="H129" s="33"/>
      <c r="I129" s="32"/>
      <c r="J129" s="31"/>
      <c r="K129" s="30"/>
      <c r="L129" s="30"/>
      <c r="M129" s="29"/>
      <c r="N129" s="29"/>
      <c r="O129" s="28" t="e">
        <f>MIN(((K129)/(K129+K130)),((L129)/(L129+L130)))</f>
        <v>#DIV/0!</v>
      </c>
    </row>
    <row r="130" spans="1:16" ht="12.95" customHeight="1" thickBot="1">
      <c r="A130" s="27"/>
      <c r="B130" s="27"/>
      <c r="C130" s="26"/>
      <c r="D130" s="25"/>
      <c r="E130" s="23"/>
      <c r="F130" s="23"/>
      <c r="G130" s="24"/>
      <c r="H130" s="23"/>
      <c r="I130" s="22"/>
      <c r="J130" s="21"/>
      <c r="K130" s="20"/>
      <c r="L130" s="20"/>
      <c r="M130" s="19"/>
      <c r="N130" s="19"/>
      <c r="O130" s="18"/>
    </row>
    <row r="131" spans="1:16" ht="12.95" customHeight="1" thickTop="1">
      <c r="A131" s="16"/>
      <c r="B131" s="16"/>
      <c r="C131" s="15" t="s">
        <v>60</v>
      </c>
      <c r="D131" s="14">
        <f>D87+SUM(D95:D130)</f>
        <v>0</v>
      </c>
      <c r="E131" s="14">
        <f>E87+SUM(E95:E130)</f>
        <v>0</v>
      </c>
      <c r="F131" s="14">
        <f>F87+SUM(F95:F130)</f>
        <v>0</v>
      </c>
      <c r="G131" s="13"/>
      <c r="H131" s="13"/>
      <c r="I131" s="12"/>
      <c r="J131" s="12"/>
      <c r="K131" s="11">
        <f>K87+(K95+K97+K99+K101+K103+K105+K107+K109+K111+K113+K115+K117+K119+K121+K123+K125+K127+K129)</f>
        <v>0</v>
      </c>
      <c r="L131" s="11">
        <f>L87+(L95+L97+L99+L101+L103+L105+L107+L109+L111+L113+L115+L117+L119+L121+L123+L125+L127+L129)</f>
        <v>0</v>
      </c>
      <c r="M131" s="17">
        <f>M87+SUM(M95:M130)</f>
        <v>0</v>
      </c>
      <c r="N131" s="17">
        <f>N87+SUM(N95:N130)</f>
        <v>0</v>
      </c>
      <c r="O131" s="9"/>
    </row>
    <row r="132" spans="1:16" ht="12.95" customHeight="1">
      <c r="A132" s="16"/>
      <c r="B132" s="16"/>
      <c r="C132" s="15"/>
      <c r="D132" s="14"/>
      <c r="E132" s="14"/>
      <c r="F132" s="14"/>
      <c r="G132" s="13"/>
      <c r="H132" s="13"/>
      <c r="I132" s="12"/>
      <c r="J132" s="12"/>
      <c r="K132" s="11">
        <f>K88+(K96+K98+K100+K102+K104+K106+K108+K110+K112+K114+K116+K118+K120+K122+K124+K126+K128+K130)</f>
        <v>0</v>
      </c>
      <c r="L132" s="11">
        <f>L88+(L96+L98+L100+L102+L104+L106+L108+L110+L112+L114+L116+L118+L120+L122+L124+L126+L128+L130)</f>
        <v>0</v>
      </c>
      <c r="M132" s="10"/>
      <c r="N132" s="10"/>
      <c r="O132" s="9"/>
    </row>
    <row r="133" spans="1:16" ht="12.95" customHeight="1">
      <c r="A133" s="59" t="s">
        <v>273</v>
      </c>
      <c r="B133" s="59"/>
      <c r="C133" s="59"/>
      <c r="D133" s="59"/>
      <c r="E133" s="59"/>
      <c r="F133" s="59"/>
      <c r="G133" s="59"/>
      <c r="H133" s="59"/>
      <c r="I133" s="59"/>
      <c r="J133" s="59"/>
      <c r="K133" s="61"/>
      <c r="L133" s="61"/>
      <c r="M133" s="60"/>
      <c r="N133" s="59"/>
      <c r="O133" s="58"/>
      <c r="P133" s="57"/>
    </row>
    <row r="134" spans="1:16" ht="12.95" customHeight="1">
      <c r="K134" s="56"/>
      <c r="L134" s="56"/>
      <c r="M134" s="55"/>
      <c r="O134" s="8"/>
    </row>
    <row r="135" spans="1:16" ht="12.95" customHeight="1">
      <c r="A135" s="54" t="s">
        <v>0</v>
      </c>
      <c r="B135" s="54"/>
      <c r="C135" s="54" t="s">
        <v>1</v>
      </c>
      <c r="D135" s="53" t="s">
        <v>2</v>
      </c>
      <c r="E135" s="53" t="s">
        <v>24</v>
      </c>
      <c r="F135" s="53" t="s">
        <v>25</v>
      </c>
      <c r="G135" s="53" t="s">
        <v>26</v>
      </c>
      <c r="H135" s="53" t="s">
        <v>27</v>
      </c>
      <c r="I135" s="53" t="s">
        <v>88</v>
      </c>
      <c r="J135" s="50" t="s">
        <v>107</v>
      </c>
      <c r="K135" s="52" t="s">
        <v>108</v>
      </c>
      <c r="L135" s="52" t="s">
        <v>109</v>
      </c>
      <c r="M135" s="51" t="s">
        <v>131</v>
      </c>
      <c r="N135" s="50" t="s">
        <v>132</v>
      </c>
      <c r="O135" s="49" t="s">
        <v>133</v>
      </c>
    </row>
    <row r="136" spans="1:16" ht="12.95" customHeight="1">
      <c r="A136" s="46" t="s">
        <v>110</v>
      </c>
      <c r="B136" s="46" t="s">
        <v>332</v>
      </c>
      <c r="C136" s="46" t="s">
        <v>111</v>
      </c>
      <c r="D136" s="46" t="s">
        <v>112</v>
      </c>
      <c r="E136" s="46" t="s">
        <v>112</v>
      </c>
      <c r="F136" s="46" t="s">
        <v>112</v>
      </c>
      <c r="G136" s="46" t="s">
        <v>113</v>
      </c>
      <c r="H136" s="46" t="s">
        <v>114</v>
      </c>
      <c r="I136" s="46" t="s">
        <v>115</v>
      </c>
      <c r="J136" s="48" t="s">
        <v>116</v>
      </c>
      <c r="K136" s="47" t="s">
        <v>126</v>
      </c>
      <c r="L136" s="47" t="s">
        <v>181</v>
      </c>
      <c r="M136" s="46" t="s">
        <v>180</v>
      </c>
      <c r="N136" s="46" t="s">
        <v>180</v>
      </c>
      <c r="O136" s="45" t="s">
        <v>117</v>
      </c>
    </row>
    <row r="137" spans="1:16" ht="12.95" customHeight="1">
      <c r="A137" s="41" t="s">
        <v>118</v>
      </c>
      <c r="B137" s="41" t="s">
        <v>331</v>
      </c>
      <c r="C137" s="41" t="s">
        <v>119</v>
      </c>
      <c r="D137" s="41" t="s">
        <v>120</v>
      </c>
      <c r="E137" s="41" t="s">
        <v>120</v>
      </c>
      <c r="F137" s="41" t="s">
        <v>121</v>
      </c>
      <c r="G137" s="41" t="s">
        <v>122</v>
      </c>
      <c r="H137" s="41" t="s">
        <v>122</v>
      </c>
      <c r="I137" s="41" t="s">
        <v>123</v>
      </c>
      <c r="J137" s="44" t="s">
        <v>124</v>
      </c>
      <c r="K137" s="43" t="s">
        <v>134</v>
      </c>
      <c r="L137" s="43" t="s">
        <v>134</v>
      </c>
      <c r="M137" s="41" t="s">
        <v>182</v>
      </c>
      <c r="N137" s="41" t="s">
        <v>182</v>
      </c>
      <c r="O137" s="42" t="s">
        <v>125</v>
      </c>
    </row>
    <row r="138" spans="1:16" ht="12.95" customHeight="1">
      <c r="A138" s="41"/>
      <c r="B138" s="41" t="s">
        <v>330</v>
      </c>
      <c r="C138" s="41" t="s">
        <v>127</v>
      </c>
      <c r="D138" s="41" t="s">
        <v>128</v>
      </c>
      <c r="E138" s="41" t="s">
        <v>31</v>
      </c>
      <c r="F138" s="41" t="s">
        <v>32</v>
      </c>
      <c r="G138" s="41" t="s">
        <v>69</v>
      </c>
      <c r="H138" s="41" t="s">
        <v>69</v>
      </c>
      <c r="I138" s="38" t="s">
        <v>129</v>
      </c>
      <c r="J138" s="40" t="s">
        <v>130</v>
      </c>
      <c r="K138" s="39" t="s">
        <v>135</v>
      </c>
      <c r="L138" s="39" t="s">
        <v>135</v>
      </c>
      <c r="M138" s="38" t="s">
        <v>126</v>
      </c>
      <c r="N138" s="38" t="s">
        <v>136</v>
      </c>
      <c r="O138" s="37"/>
    </row>
    <row r="139" spans="1:16" ht="12.95" customHeight="1">
      <c r="A139" s="27"/>
      <c r="B139" s="27"/>
      <c r="C139" s="27"/>
      <c r="D139" s="1"/>
      <c r="E139" s="34"/>
      <c r="F139" s="34"/>
      <c r="G139" s="33"/>
      <c r="H139" s="33"/>
      <c r="I139" s="32"/>
      <c r="J139" s="31"/>
      <c r="K139" s="30"/>
      <c r="L139" s="30"/>
      <c r="M139" s="29"/>
      <c r="N139" s="29"/>
      <c r="O139" s="28" t="e">
        <f>MIN(((K139)/(K139+K140)),((L139)/(L139+L140)))</f>
        <v>#DIV/0!</v>
      </c>
    </row>
    <row r="140" spans="1:16" ht="12.95" customHeight="1" thickBot="1">
      <c r="A140" s="27"/>
      <c r="B140" s="27"/>
      <c r="C140" s="26"/>
      <c r="D140" s="25"/>
      <c r="E140" s="23"/>
      <c r="F140" s="23"/>
      <c r="G140" s="24"/>
      <c r="H140" s="23"/>
      <c r="I140" s="22"/>
      <c r="J140" s="21"/>
      <c r="K140" s="36"/>
      <c r="L140" s="36"/>
      <c r="M140" s="35"/>
      <c r="N140" s="35"/>
      <c r="O140" s="18"/>
    </row>
    <row r="141" spans="1:16" ht="12.95" customHeight="1" thickTop="1">
      <c r="A141" s="27"/>
      <c r="B141" s="27"/>
      <c r="C141" s="27"/>
      <c r="D141" s="1"/>
      <c r="E141" s="34"/>
      <c r="F141" s="34"/>
      <c r="G141" s="33"/>
      <c r="H141" s="33"/>
      <c r="I141" s="32"/>
      <c r="J141" s="31"/>
      <c r="K141" s="30"/>
      <c r="L141" s="30"/>
      <c r="M141" s="29"/>
      <c r="N141" s="29"/>
      <c r="O141" s="28" t="e">
        <f>MIN(((K141)/(K141+K142)),((L141)/(L141+L142)))</f>
        <v>#DIV/0!</v>
      </c>
    </row>
    <row r="142" spans="1:16" ht="12.95" customHeight="1" thickBot="1">
      <c r="A142" s="27"/>
      <c r="B142" s="27"/>
      <c r="C142" s="26"/>
      <c r="D142" s="25"/>
      <c r="E142" s="23"/>
      <c r="F142" s="23"/>
      <c r="G142" s="24"/>
      <c r="H142" s="23"/>
      <c r="I142" s="22"/>
      <c r="J142" s="21"/>
      <c r="K142" s="36"/>
      <c r="L142" s="36"/>
      <c r="M142" s="35"/>
      <c r="N142" s="35"/>
      <c r="O142" s="18"/>
    </row>
    <row r="143" spans="1:16" ht="12.95" customHeight="1" thickTop="1">
      <c r="A143" s="27"/>
      <c r="B143" s="27"/>
      <c r="C143" s="27"/>
      <c r="D143" s="1"/>
      <c r="E143" s="34"/>
      <c r="F143" s="34"/>
      <c r="G143" s="33"/>
      <c r="H143" s="33"/>
      <c r="I143" s="32"/>
      <c r="J143" s="31"/>
      <c r="K143" s="30"/>
      <c r="L143" s="30"/>
      <c r="M143" s="29"/>
      <c r="N143" s="29"/>
      <c r="O143" s="28" t="e">
        <f>MIN(((K143)/(K143+K144)),((L143)/(L143+L144)))</f>
        <v>#DIV/0!</v>
      </c>
    </row>
    <row r="144" spans="1:16" ht="12.95" customHeight="1" thickBot="1">
      <c r="A144" s="27"/>
      <c r="B144" s="27"/>
      <c r="C144" s="26"/>
      <c r="D144" s="25"/>
      <c r="E144" s="23"/>
      <c r="F144" s="23"/>
      <c r="G144" s="24"/>
      <c r="H144" s="23"/>
      <c r="I144" s="22"/>
      <c r="J144" s="21"/>
      <c r="K144" s="36"/>
      <c r="L144" s="36"/>
      <c r="M144" s="35"/>
      <c r="N144" s="35"/>
      <c r="O144" s="18"/>
    </row>
    <row r="145" spans="1:15" ht="12.95" customHeight="1" thickTop="1">
      <c r="A145" s="27"/>
      <c r="B145" s="27"/>
      <c r="C145" s="27"/>
      <c r="D145" s="1"/>
      <c r="E145" s="34"/>
      <c r="F145" s="34"/>
      <c r="G145" s="33"/>
      <c r="H145" s="33"/>
      <c r="I145" s="32"/>
      <c r="J145" s="31"/>
      <c r="K145" s="30"/>
      <c r="L145" s="30"/>
      <c r="M145" s="29"/>
      <c r="N145" s="29"/>
      <c r="O145" s="28" t="e">
        <f>MIN(((K145)/(K145+K146)),((L145)/(L145+L146)))</f>
        <v>#DIV/0!</v>
      </c>
    </row>
    <row r="146" spans="1:15" ht="12.95" customHeight="1" thickBot="1">
      <c r="A146" s="27"/>
      <c r="B146" s="27"/>
      <c r="C146" s="26"/>
      <c r="D146" s="25"/>
      <c r="E146" s="23"/>
      <c r="F146" s="23"/>
      <c r="G146" s="24"/>
      <c r="H146" s="23"/>
      <c r="I146" s="22"/>
      <c r="J146" s="21"/>
      <c r="K146" s="36"/>
      <c r="L146" s="36"/>
      <c r="M146" s="35"/>
      <c r="N146" s="35"/>
      <c r="O146" s="18"/>
    </row>
    <row r="147" spans="1:15" ht="12.95" customHeight="1" thickTop="1">
      <c r="A147" s="27"/>
      <c r="B147" s="27"/>
      <c r="C147" s="27"/>
      <c r="D147" s="1"/>
      <c r="E147" s="34"/>
      <c r="F147" s="34"/>
      <c r="G147" s="33"/>
      <c r="H147" s="33"/>
      <c r="I147" s="32"/>
      <c r="J147" s="31"/>
      <c r="K147" s="30"/>
      <c r="L147" s="30"/>
      <c r="M147" s="29"/>
      <c r="N147" s="29"/>
      <c r="O147" s="28" t="e">
        <f>MIN(((K147)/(K147+K148)),((L147)/(L147+L148)))</f>
        <v>#DIV/0!</v>
      </c>
    </row>
    <row r="148" spans="1:15" ht="12.95" customHeight="1" thickBot="1">
      <c r="A148" s="27"/>
      <c r="B148" s="27"/>
      <c r="C148" s="26"/>
      <c r="D148" s="25"/>
      <c r="E148" s="23"/>
      <c r="F148" s="23"/>
      <c r="G148" s="24"/>
      <c r="H148" s="23"/>
      <c r="I148" s="22"/>
      <c r="J148" s="21"/>
      <c r="K148" s="36"/>
      <c r="L148" s="36"/>
      <c r="M148" s="35"/>
      <c r="N148" s="35"/>
      <c r="O148" s="18"/>
    </row>
    <row r="149" spans="1:15" ht="12.95" customHeight="1" thickTop="1">
      <c r="A149" s="27"/>
      <c r="B149" s="27"/>
      <c r="C149" s="27"/>
      <c r="D149" s="1"/>
      <c r="E149" s="34"/>
      <c r="F149" s="34"/>
      <c r="G149" s="33"/>
      <c r="H149" s="33"/>
      <c r="I149" s="32"/>
      <c r="J149" s="31"/>
      <c r="K149" s="30"/>
      <c r="L149" s="30"/>
      <c r="M149" s="29"/>
      <c r="N149" s="29"/>
      <c r="O149" s="28" t="e">
        <f>MIN(((K149)/(K149+K150)),((L149)/(L149+L150)))</f>
        <v>#DIV/0!</v>
      </c>
    </row>
    <row r="150" spans="1:15" ht="12.95" customHeight="1" thickBot="1">
      <c r="A150" s="27"/>
      <c r="B150" s="27"/>
      <c r="C150" s="26"/>
      <c r="D150" s="25"/>
      <c r="E150" s="23"/>
      <c r="F150" s="23"/>
      <c r="G150" s="24"/>
      <c r="H150" s="23"/>
      <c r="I150" s="22"/>
      <c r="J150" s="21"/>
      <c r="K150" s="36"/>
      <c r="L150" s="36"/>
      <c r="M150" s="35"/>
      <c r="N150" s="35"/>
      <c r="O150" s="18"/>
    </row>
    <row r="151" spans="1:15" ht="12.95" customHeight="1" thickTop="1">
      <c r="A151" s="27"/>
      <c r="B151" s="27"/>
      <c r="C151" s="27"/>
      <c r="D151" s="1"/>
      <c r="E151" s="34"/>
      <c r="F151" s="34"/>
      <c r="G151" s="33"/>
      <c r="H151" s="33"/>
      <c r="I151" s="32"/>
      <c r="J151" s="31"/>
      <c r="K151" s="30"/>
      <c r="L151" s="30"/>
      <c r="M151" s="29"/>
      <c r="N151" s="29"/>
      <c r="O151" s="28" t="e">
        <f>MIN(((K151)/(K151+K152)),((L151)/(L151+L152)))</f>
        <v>#DIV/0!</v>
      </c>
    </row>
    <row r="152" spans="1:15" ht="12.95" customHeight="1" thickBot="1">
      <c r="A152" s="27"/>
      <c r="B152" s="27"/>
      <c r="C152" s="26"/>
      <c r="D152" s="25"/>
      <c r="E152" s="23"/>
      <c r="F152" s="23"/>
      <c r="G152" s="24"/>
      <c r="H152" s="23"/>
      <c r="I152" s="22"/>
      <c r="J152" s="21"/>
      <c r="K152" s="36"/>
      <c r="L152" s="36"/>
      <c r="M152" s="35"/>
      <c r="N152" s="35"/>
      <c r="O152" s="18"/>
    </row>
    <row r="153" spans="1:15" ht="12.95" customHeight="1" thickTop="1">
      <c r="A153" s="27"/>
      <c r="B153" s="27"/>
      <c r="C153" s="27"/>
      <c r="D153" s="1"/>
      <c r="E153" s="34"/>
      <c r="F153" s="34"/>
      <c r="G153" s="33"/>
      <c r="H153" s="33"/>
      <c r="I153" s="32"/>
      <c r="J153" s="31"/>
      <c r="K153" s="30"/>
      <c r="L153" s="30"/>
      <c r="M153" s="29"/>
      <c r="N153" s="29"/>
      <c r="O153" s="28" t="e">
        <f>MIN(((K153)/(K153+K154)),((L153)/(L153+L154)))</f>
        <v>#DIV/0!</v>
      </c>
    </row>
    <row r="154" spans="1:15" ht="12.95" customHeight="1" thickBot="1">
      <c r="A154" s="27"/>
      <c r="B154" s="27"/>
      <c r="C154" s="26"/>
      <c r="D154" s="25"/>
      <c r="E154" s="23"/>
      <c r="F154" s="23"/>
      <c r="G154" s="24"/>
      <c r="H154" s="23"/>
      <c r="I154" s="22"/>
      <c r="J154" s="21"/>
      <c r="K154" s="36"/>
      <c r="L154" s="36"/>
      <c r="M154" s="35"/>
      <c r="N154" s="35"/>
      <c r="O154" s="18"/>
    </row>
    <row r="155" spans="1:15" ht="12.95" customHeight="1" thickTop="1">
      <c r="A155" s="27"/>
      <c r="B155" s="27"/>
      <c r="C155" s="27"/>
      <c r="D155" s="1"/>
      <c r="E155" s="34"/>
      <c r="F155" s="34"/>
      <c r="G155" s="33"/>
      <c r="H155" s="33"/>
      <c r="I155" s="32"/>
      <c r="J155" s="31"/>
      <c r="K155" s="30"/>
      <c r="L155" s="30"/>
      <c r="M155" s="29"/>
      <c r="N155" s="29"/>
      <c r="O155" s="28" t="e">
        <f>MIN(((K155)/(K155+K156)),((L155)/(L155+L156)))</f>
        <v>#DIV/0!</v>
      </c>
    </row>
    <row r="156" spans="1:15" ht="12.95" customHeight="1" thickBot="1">
      <c r="A156" s="27"/>
      <c r="B156" s="27"/>
      <c r="C156" s="26"/>
      <c r="D156" s="25"/>
      <c r="E156" s="23"/>
      <c r="F156" s="23"/>
      <c r="G156" s="24"/>
      <c r="H156" s="23"/>
      <c r="I156" s="22"/>
      <c r="J156" s="21"/>
      <c r="K156" s="36"/>
      <c r="L156" s="36"/>
      <c r="M156" s="35"/>
      <c r="N156" s="35"/>
      <c r="O156" s="18"/>
    </row>
    <row r="157" spans="1:15" ht="12.95" customHeight="1" thickTop="1">
      <c r="A157" s="27"/>
      <c r="B157" s="27"/>
      <c r="C157" s="27"/>
      <c r="D157" s="1"/>
      <c r="E157" s="34"/>
      <c r="F157" s="34"/>
      <c r="G157" s="33"/>
      <c r="H157" s="33"/>
      <c r="I157" s="32"/>
      <c r="J157" s="31"/>
      <c r="K157" s="30"/>
      <c r="L157" s="30"/>
      <c r="M157" s="29"/>
      <c r="N157" s="29"/>
      <c r="O157" s="28" t="e">
        <f>MIN(((K157)/(K157+K158)),((L157)/(L157+L158)))</f>
        <v>#DIV/0!</v>
      </c>
    </row>
    <row r="158" spans="1:15" ht="12.95" customHeight="1" thickBot="1">
      <c r="A158" s="27"/>
      <c r="B158" s="27"/>
      <c r="C158" s="26"/>
      <c r="D158" s="25"/>
      <c r="E158" s="23"/>
      <c r="F158" s="23"/>
      <c r="G158" s="24"/>
      <c r="H158" s="23"/>
      <c r="I158" s="22"/>
      <c r="J158" s="21"/>
      <c r="K158" s="36"/>
      <c r="L158" s="36"/>
      <c r="M158" s="35"/>
      <c r="N158" s="35"/>
      <c r="O158" s="18"/>
    </row>
    <row r="159" spans="1:15" ht="12.95" customHeight="1" thickTop="1">
      <c r="A159" s="27"/>
      <c r="B159" s="27"/>
      <c r="C159" s="27"/>
      <c r="D159" s="1"/>
      <c r="E159" s="34"/>
      <c r="F159" s="34"/>
      <c r="G159" s="33"/>
      <c r="H159" s="33"/>
      <c r="I159" s="32"/>
      <c r="J159" s="31"/>
      <c r="K159" s="30"/>
      <c r="L159" s="30"/>
      <c r="M159" s="29"/>
      <c r="N159" s="29"/>
      <c r="O159" s="28" t="e">
        <f>MIN(((K159)/(K159+K160)),((L159)/(L159+L160)))</f>
        <v>#DIV/0!</v>
      </c>
    </row>
    <row r="160" spans="1:15" ht="12.95" customHeight="1" thickBot="1">
      <c r="A160" s="27"/>
      <c r="B160" s="27"/>
      <c r="C160" s="26"/>
      <c r="D160" s="25"/>
      <c r="E160" s="23"/>
      <c r="F160" s="23"/>
      <c r="G160" s="24"/>
      <c r="H160" s="23"/>
      <c r="I160" s="22"/>
      <c r="J160" s="21"/>
      <c r="K160" s="36"/>
      <c r="L160" s="36"/>
      <c r="M160" s="35"/>
      <c r="N160" s="35"/>
      <c r="O160" s="18"/>
    </row>
    <row r="161" spans="1:15" ht="12.95" customHeight="1" thickTop="1">
      <c r="A161" s="27"/>
      <c r="B161" s="27"/>
      <c r="C161" s="27"/>
      <c r="D161" s="1"/>
      <c r="E161" s="34"/>
      <c r="F161" s="34"/>
      <c r="G161" s="33"/>
      <c r="H161" s="33"/>
      <c r="I161" s="32"/>
      <c r="J161" s="31"/>
      <c r="K161" s="30"/>
      <c r="L161" s="30"/>
      <c r="M161" s="29"/>
      <c r="N161" s="29"/>
      <c r="O161" s="28" t="e">
        <f>MIN(((K161)/(K161+K162)),((L161)/(L161+L162)))</f>
        <v>#DIV/0!</v>
      </c>
    </row>
    <row r="162" spans="1:15" ht="12.95" customHeight="1" thickBot="1">
      <c r="A162" s="27"/>
      <c r="B162" s="27"/>
      <c r="C162" s="26"/>
      <c r="D162" s="25"/>
      <c r="E162" s="23"/>
      <c r="F162" s="23"/>
      <c r="G162" s="24"/>
      <c r="H162" s="23"/>
      <c r="I162" s="22"/>
      <c r="J162" s="21"/>
      <c r="K162" s="36"/>
      <c r="L162" s="36"/>
      <c r="M162" s="35"/>
      <c r="N162" s="35"/>
      <c r="O162" s="18"/>
    </row>
    <row r="163" spans="1:15" ht="12.95" customHeight="1" thickTop="1">
      <c r="A163" s="27"/>
      <c r="B163" s="27"/>
      <c r="C163" s="27"/>
      <c r="D163" s="1"/>
      <c r="E163" s="34"/>
      <c r="F163" s="34"/>
      <c r="G163" s="33"/>
      <c r="H163" s="33"/>
      <c r="I163" s="32"/>
      <c r="J163" s="31"/>
      <c r="K163" s="30"/>
      <c r="L163" s="30"/>
      <c r="M163" s="29"/>
      <c r="N163" s="29"/>
      <c r="O163" s="28" t="e">
        <f>MIN(((K163)/(K163+K164)),((L163)/(L163+L164)))</f>
        <v>#DIV/0!</v>
      </c>
    </row>
    <row r="164" spans="1:15" ht="12.95" customHeight="1" thickBot="1">
      <c r="A164" s="27"/>
      <c r="B164" s="27"/>
      <c r="C164" s="26"/>
      <c r="D164" s="25"/>
      <c r="E164" s="23"/>
      <c r="F164" s="23"/>
      <c r="G164" s="24"/>
      <c r="H164" s="23"/>
      <c r="I164" s="22"/>
      <c r="J164" s="21"/>
      <c r="K164" s="36"/>
      <c r="L164" s="36"/>
      <c r="M164" s="35"/>
      <c r="N164" s="35"/>
      <c r="O164" s="18"/>
    </row>
    <row r="165" spans="1:15" ht="12.95" customHeight="1" thickTop="1">
      <c r="A165" s="27"/>
      <c r="B165" s="27"/>
      <c r="C165" s="27"/>
      <c r="D165" s="1"/>
      <c r="E165" s="34"/>
      <c r="F165" s="34"/>
      <c r="G165" s="33"/>
      <c r="H165" s="33"/>
      <c r="I165" s="32"/>
      <c r="J165" s="31"/>
      <c r="K165" s="30"/>
      <c r="L165" s="30"/>
      <c r="M165" s="29"/>
      <c r="N165" s="29"/>
      <c r="O165" s="28" t="e">
        <f>MIN(((K165)/(K165+K166)),((L165)/(L165+L166)))</f>
        <v>#DIV/0!</v>
      </c>
    </row>
    <row r="166" spans="1:15" ht="12.95" customHeight="1" thickBot="1">
      <c r="A166" s="27"/>
      <c r="B166" s="27"/>
      <c r="C166" s="26"/>
      <c r="D166" s="25"/>
      <c r="E166" s="23"/>
      <c r="F166" s="23"/>
      <c r="G166" s="24"/>
      <c r="H166" s="23"/>
      <c r="I166" s="22"/>
      <c r="J166" s="21"/>
      <c r="K166" s="36"/>
      <c r="L166" s="36"/>
      <c r="M166" s="35"/>
      <c r="N166" s="35"/>
      <c r="O166" s="18"/>
    </row>
    <row r="167" spans="1:15" ht="12.95" customHeight="1" thickTop="1">
      <c r="A167" s="27"/>
      <c r="B167" s="27"/>
      <c r="C167" s="27"/>
      <c r="D167" s="1"/>
      <c r="E167" s="34"/>
      <c r="F167" s="34"/>
      <c r="G167" s="33"/>
      <c r="H167" s="33"/>
      <c r="I167" s="32"/>
      <c r="J167" s="31"/>
      <c r="K167" s="30"/>
      <c r="L167" s="30"/>
      <c r="M167" s="29"/>
      <c r="N167" s="29"/>
      <c r="O167" s="28" t="e">
        <f>MIN(((K167)/(K167+K168)),((L167)/(L167+L168)))</f>
        <v>#DIV/0!</v>
      </c>
    </row>
    <row r="168" spans="1:15" ht="12.95" customHeight="1" thickBot="1">
      <c r="A168" s="27"/>
      <c r="B168" s="27"/>
      <c r="C168" s="26"/>
      <c r="D168" s="25"/>
      <c r="E168" s="23"/>
      <c r="F168" s="23"/>
      <c r="G168" s="24"/>
      <c r="H168" s="23"/>
      <c r="I168" s="22"/>
      <c r="J168" s="21"/>
      <c r="K168" s="36"/>
      <c r="L168" s="36"/>
      <c r="M168" s="35"/>
      <c r="N168" s="35"/>
      <c r="O168" s="18"/>
    </row>
    <row r="169" spans="1:15" ht="12.95" customHeight="1" thickTop="1">
      <c r="A169" s="27"/>
      <c r="B169" s="27"/>
      <c r="C169" s="27"/>
      <c r="D169" s="1"/>
      <c r="E169" s="34"/>
      <c r="F169" s="34"/>
      <c r="G169" s="33"/>
      <c r="H169" s="33"/>
      <c r="I169" s="32"/>
      <c r="J169" s="31"/>
      <c r="K169" s="30"/>
      <c r="L169" s="30"/>
      <c r="M169" s="29"/>
      <c r="N169" s="29"/>
      <c r="O169" s="28" t="e">
        <f>MIN(((K169)/(K169+K170)),((L169)/(L169+L170)))</f>
        <v>#DIV/0!</v>
      </c>
    </row>
    <row r="170" spans="1:15" ht="12.95" customHeight="1" thickBot="1">
      <c r="A170" s="27"/>
      <c r="B170" s="27"/>
      <c r="C170" s="26"/>
      <c r="D170" s="25"/>
      <c r="E170" s="23"/>
      <c r="F170" s="23"/>
      <c r="G170" s="24"/>
      <c r="H170" s="23"/>
      <c r="I170" s="22"/>
      <c r="J170" s="21"/>
      <c r="K170" s="36"/>
      <c r="L170" s="36"/>
      <c r="M170" s="35"/>
      <c r="N170" s="35"/>
      <c r="O170" s="18"/>
    </row>
    <row r="171" spans="1:15" ht="12.95" customHeight="1" thickTop="1">
      <c r="A171" s="27"/>
      <c r="B171" s="27"/>
      <c r="C171" s="27"/>
      <c r="D171" s="1"/>
      <c r="E171" s="34"/>
      <c r="F171" s="34"/>
      <c r="G171" s="33"/>
      <c r="H171" s="33"/>
      <c r="I171" s="32"/>
      <c r="J171" s="31"/>
      <c r="K171" s="30"/>
      <c r="L171" s="30"/>
      <c r="M171" s="29"/>
      <c r="N171" s="29"/>
      <c r="O171" s="28" t="e">
        <f>MIN(((K171)/(K171+K172)),((L171)/(L171+L172)))</f>
        <v>#DIV/0!</v>
      </c>
    </row>
    <row r="172" spans="1:15" ht="12.95" customHeight="1" thickBot="1">
      <c r="A172" s="27"/>
      <c r="B172" s="27"/>
      <c r="C172" s="26"/>
      <c r="D172" s="25"/>
      <c r="E172" s="23"/>
      <c r="F172" s="23"/>
      <c r="G172" s="24"/>
      <c r="H172" s="23"/>
      <c r="I172" s="22"/>
      <c r="J172" s="21"/>
      <c r="K172" s="36"/>
      <c r="L172" s="36"/>
      <c r="M172" s="35"/>
      <c r="N172" s="35"/>
      <c r="O172" s="18"/>
    </row>
    <row r="173" spans="1:15" ht="12.95" customHeight="1" thickTop="1">
      <c r="A173" s="27"/>
      <c r="B173" s="27"/>
      <c r="C173" s="27"/>
      <c r="D173" s="1"/>
      <c r="E173" s="34"/>
      <c r="F173" s="34"/>
      <c r="G173" s="33"/>
      <c r="H173" s="33"/>
      <c r="I173" s="32"/>
      <c r="J173" s="31"/>
      <c r="K173" s="30"/>
      <c r="L173" s="30"/>
      <c r="M173" s="29"/>
      <c r="N173" s="29"/>
      <c r="O173" s="28" t="e">
        <f>MIN(((K173)/(K173+K174)),((L173)/(L173+L174)))</f>
        <v>#DIV/0!</v>
      </c>
    </row>
    <row r="174" spans="1:15" ht="12.95" customHeight="1" thickBot="1">
      <c r="A174" s="27"/>
      <c r="B174" s="27"/>
      <c r="C174" s="26"/>
      <c r="D174" s="25"/>
      <c r="E174" s="23"/>
      <c r="F174" s="23"/>
      <c r="G174" s="24"/>
      <c r="H174" s="23"/>
      <c r="I174" s="22"/>
      <c r="J174" s="21"/>
      <c r="K174" s="20"/>
      <c r="L174" s="20"/>
      <c r="M174" s="19"/>
      <c r="N174" s="19"/>
      <c r="O174" s="18"/>
    </row>
    <row r="175" spans="1:15" ht="12.95" customHeight="1" thickTop="1">
      <c r="A175" s="16"/>
      <c r="B175" s="16"/>
      <c r="C175" s="15" t="s">
        <v>60</v>
      </c>
      <c r="D175" s="14">
        <f>D131+SUM(D139:D174)</f>
        <v>0</v>
      </c>
      <c r="E175" s="14">
        <f>E131+SUM(E139:E174)</f>
        <v>0</v>
      </c>
      <c r="F175" s="14">
        <f>F131+SUM(F139:F174)</f>
        <v>0</v>
      </c>
      <c r="G175" s="13"/>
      <c r="H175" s="13"/>
      <c r="I175" s="12"/>
      <c r="J175" s="12"/>
      <c r="K175" s="11">
        <f>K131+(K139+K141+K143+K145+K147+K149+K151+K153+K155+K157+K159+K161+K163+K165+K167+K169+K171+K173)</f>
        <v>0</v>
      </c>
      <c r="L175" s="11">
        <f>L131+(L139+L141+L143+L145+L147+L149+L151+L153+L155+L157+L159+L161+L163+L165+L167+L169+L171+L173)</f>
        <v>0</v>
      </c>
      <c r="M175" s="17">
        <f>M131+SUM(M139:M174)</f>
        <v>0</v>
      </c>
      <c r="N175" s="17">
        <f>N131+SUM(N139:N174)</f>
        <v>0</v>
      </c>
      <c r="O175" s="9"/>
    </row>
    <row r="176" spans="1:15" ht="12.95" customHeight="1">
      <c r="A176" s="16"/>
      <c r="B176" s="16"/>
      <c r="C176" s="15"/>
      <c r="D176" s="14"/>
      <c r="E176" s="14"/>
      <c r="F176" s="14"/>
      <c r="G176" s="13"/>
      <c r="H176" s="13"/>
      <c r="I176" s="12"/>
      <c r="J176" s="12"/>
      <c r="K176" s="11">
        <f>K132+(K140+K142+K144+K146+K148+K150+K152+K154+K156+K158+K160+K162+K164+K166+K168+K170+K172+K174)</f>
        <v>0</v>
      </c>
      <c r="L176" s="11">
        <f>L132+(L140+L142+L144+L146+L148+L150+L152+L154+L156+L158+L160+L162+L164+L166+L168+L170+L172+L174)</f>
        <v>0</v>
      </c>
      <c r="M176" s="10"/>
      <c r="N176" s="10"/>
      <c r="O176" s="9"/>
    </row>
    <row r="177" spans="1:16" ht="12.95" customHeight="1">
      <c r="A177" s="59" t="s">
        <v>273</v>
      </c>
      <c r="B177" s="59"/>
      <c r="C177" s="59"/>
      <c r="D177" s="59"/>
      <c r="E177" s="59"/>
      <c r="F177" s="59"/>
      <c r="G177" s="59"/>
      <c r="H177" s="59"/>
      <c r="I177" s="59"/>
      <c r="J177" s="59"/>
      <c r="K177" s="61"/>
      <c r="L177" s="61"/>
      <c r="M177" s="60"/>
      <c r="N177" s="59"/>
      <c r="O177" s="58"/>
      <c r="P177" s="57"/>
    </row>
    <row r="178" spans="1:16" ht="12.95" customHeight="1">
      <c r="K178" s="56"/>
      <c r="L178" s="56"/>
      <c r="M178" s="55"/>
      <c r="O178" s="8"/>
    </row>
    <row r="179" spans="1:16" ht="12.95" customHeight="1">
      <c r="A179" s="54" t="s">
        <v>0</v>
      </c>
      <c r="B179" s="54"/>
      <c r="C179" s="54" t="s">
        <v>1</v>
      </c>
      <c r="D179" s="53" t="s">
        <v>2</v>
      </c>
      <c r="E179" s="53" t="s">
        <v>24</v>
      </c>
      <c r="F179" s="53" t="s">
        <v>25</v>
      </c>
      <c r="G179" s="53" t="s">
        <v>26</v>
      </c>
      <c r="H179" s="53" t="s">
        <v>27</v>
      </c>
      <c r="I179" s="53" t="s">
        <v>88</v>
      </c>
      <c r="J179" s="50" t="s">
        <v>107</v>
      </c>
      <c r="K179" s="52" t="s">
        <v>108</v>
      </c>
      <c r="L179" s="52" t="s">
        <v>109</v>
      </c>
      <c r="M179" s="51" t="s">
        <v>131</v>
      </c>
      <c r="N179" s="50" t="s">
        <v>132</v>
      </c>
      <c r="O179" s="49" t="s">
        <v>133</v>
      </c>
    </row>
    <row r="180" spans="1:16" ht="12.95" customHeight="1">
      <c r="A180" s="46" t="s">
        <v>110</v>
      </c>
      <c r="B180" s="46" t="s">
        <v>332</v>
      </c>
      <c r="C180" s="46" t="s">
        <v>111</v>
      </c>
      <c r="D180" s="46" t="s">
        <v>112</v>
      </c>
      <c r="E180" s="46" t="s">
        <v>112</v>
      </c>
      <c r="F180" s="46" t="s">
        <v>112</v>
      </c>
      <c r="G180" s="46" t="s">
        <v>113</v>
      </c>
      <c r="H180" s="46" t="s">
        <v>114</v>
      </c>
      <c r="I180" s="46" t="s">
        <v>115</v>
      </c>
      <c r="J180" s="48" t="s">
        <v>116</v>
      </c>
      <c r="K180" s="47" t="s">
        <v>126</v>
      </c>
      <c r="L180" s="47" t="s">
        <v>181</v>
      </c>
      <c r="M180" s="46" t="s">
        <v>180</v>
      </c>
      <c r="N180" s="46" t="s">
        <v>180</v>
      </c>
      <c r="O180" s="45" t="s">
        <v>117</v>
      </c>
    </row>
    <row r="181" spans="1:16" ht="12.95" customHeight="1">
      <c r="A181" s="41" t="s">
        <v>118</v>
      </c>
      <c r="B181" s="41" t="s">
        <v>331</v>
      </c>
      <c r="C181" s="41" t="s">
        <v>119</v>
      </c>
      <c r="D181" s="41" t="s">
        <v>120</v>
      </c>
      <c r="E181" s="41" t="s">
        <v>120</v>
      </c>
      <c r="F181" s="41" t="s">
        <v>121</v>
      </c>
      <c r="G181" s="41" t="s">
        <v>122</v>
      </c>
      <c r="H181" s="41" t="s">
        <v>122</v>
      </c>
      <c r="I181" s="41" t="s">
        <v>123</v>
      </c>
      <c r="J181" s="44" t="s">
        <v>124</v>
      </c>
      <c r="K181" s="43" t="s">
        <v>134</v>
      </c>
      <c r="L181" s="43" t="s">
        <v>134</v>
      </c>
      <c r="M181" s="41" t="s">
        <v>182</v>
      </c>
      <c r="N181" s="41" t="s">
        <v>182</v>
      </c>
      <c r="O181" s="42" t="s">
        <v>125</v>
      </c>
    </row>
    <row r="182" spans="1:16" ht="12.95" customHeight="1">
      <c r="A182" s="41"/>
      <c r="B182" s="41" t="s">
        <v>330</v>
      </c>
      <c r="C182" s="41" t="s">
        <v>127</v>
      </c>
      <c r="D182" s="41" t="s">
        <v>128</v>
      </c>
      <c r="E182" s="41" t="s">
        <v>31</v>
      </c>
      <c r="F182" s="41" t="s">
        <v>32</v>
      </c>
      <c r="G182" s="41" t="s">
        <v>69</v>
      </c>
      <c r="H182" s="41" t="s">
        <v>69</v>
      </c>
      <c r="I182" s="38" t="s">
        <v>129</v>
      </c>
      <c r="J182" s="40" t="s">
        <v>130</v>
      </c>
      <c r="K182" s="39" t="s">
        <v>135</v>
      </c>
      <c r="L182" s="39" t="s">
        <v>135</v>
      </c>
      <c r="M182" s="38" t="s">
        <v>126</v>
      </c>
      <c r="N182" s="38" t="s">
        <v>136</v>
      </c>
      <c r="O182" s="37"/>
    </row>
    <row r="183" spans="1:16" ht="12.95" customHeight="1">
      <c r="A183" s="27"/>
      <c r="B183" s="27"/>
      <c r="C183" s="27"/>
      <c r="D183" s="1"/>
      <c r="E183" s="34"/>
      <c r="F183" s="34"/>
      <c r="G183" s="33"/>
      <c r="H183" s="33"/>
      <c r="I183" s="32"/>
      <c r="J183" s="31"/>
      <c r="K183" s="30"/>
      <c r="L183" s="30"/>
      <c r="M183" s="29"/>
      <c r="N183" s="29"/>
      <c r="O183" s="28" t="e">
        <f>MIN(((K183)/(K183+K184)),((L183)/(L183+L184)))</f>
        <v>#DIV/0!</v>
      </c>
    </row>
    <row r="184" spans="1:16" ht="12.95" customHeight="1" thickBot="1">
      <c r="A184" s="27"/>
      <c r="B184" s="27"/>
      <c r="C184" s="26"/>
      <c r="D184" s="25"/>
      <c r="E184" s="23"/>
      <c r="F184" s="23"/>
      <c r="G184" s="24"/>
      <c r="H184" s="23"/>
      <c r="I184" s="22"/>
      <c r="J184" s="21"/>
      <c r="K184" s="36"/>
      <c r="L184" s="36"/>
      <c r="M184" s="35"/>
      <c r="N184" s="35"/>
      <c r="O184" s="18"/>
    </row>
    <row r="185" spans="1:16" ht="12.95" customHeight="1" thickTop="1">
      <c r="A185" s="27"/>
      <c r="B185" s="27"/>
      <c r="C185" s="27"/>
      <c r="D185" s="1"/>
      <c r="E185" s="34"/>
      <c r="F185" s="34"/>
      <c r="G185" s="33"/>
      <c r="H185" s="33"/>
      <c r="I185" s="32"/>
      <c r="J185" s="31"/>
      <c r="K185" s="30"/>
      <c r="L185" s="30"/>
      <c r="M185" s="29"/>
      <c r="N185" s="29"/>
      <c r="O185" s="28" t="e">
        <f>MIN(((K185)/(K185+K186)),((L185)/(L185+L186)))</f>
        <v>#DIV/0!</v>
      </c>
    </row>
    <row r="186" spans="1:16" ht="12.95" customHeight="1" thickBot="1">
      <c r="A186" s="27"/>
      <c r="B186" s="27"/>
      <c r="C186" s="26"/>
      <c r="D186" s="25"/>
      <c r="E186" s="23"/>
      <c r="F186" s="23"/>
      <c r="G186" s="24"/>
      <c r="H186" s="23"/>
      <c r="I186" s="22"/>
      <c r="J186" s="21"/>
      <c r="K186" s="36"/>
      <c r="L186" s="36"/>
      <c r="M186" s="35"/>
      <c r="N186" s="35"/>
      <c r="O186" s="18"/>
    </row>
    <row r="187" spans="1:16" ht="12.95" customHeight="1" thickTop="1">
      <c r="A187" s="27"/>
      <c r="B187" s="27"/>
      <c r="C187" s="27"/>
      <c r="D187" s="1"/>
      <c r="E187" s="34"/>
      <c r="F187" s="34"/>
      <c r="G187" s="33"/>
      <c r="H187" s="33"/>
      <c r="I187" s="32"/>
      <c r="J187" s="31"/>
      <c r="K187" s="30"/>
      <c r="L187" s="30"/>
      <c r="M187" s="29"/>
      <c r="N187" s="29"/>
      <c r="O187" s="28" t="e">
        <f>MIN(((K187)/(K187+K188)),((L187)/(L187+L188)))</f>
        <v>#DIV/0!</v>
      </c>
    </row>
    <row r="188" spans="1:16" ht="12.95" customHeight="1" thickBot="1">
      <c r="A188" s="27"/>
      <c r="B188" s="27"/>
      <c r="C188" s="26"/>
      <c r="D188" s="25"/>
      <c r="E188" s="23"/>
      <c r="F188" s="23"/>
      <c r="G188" s="24"/>
      <c r="H188" s="23"/>
      <c r="I188" s="22"/>
      <c r="J188" s="21"/>
      <c r="K188" s="36"/>
      <c r="L188" s="36"/>
      <c r="M188" s="35"/>
      <c r="N188" s="35"/>
      <c r="O188" s="18"/>
    </row>
    <row r="189" spans="1:16" ht="12.95" customHeight="1" thickTop="1">
      <c r="A189" s="27"/>
      <c r="B189" s="27"/>
      <c r="C189" s="27"/>
      <c r="D189" s="1"/>
      <c r="E189" s="34"/>
      <c r="F189" s="34"/>
      <c r="G189" s="33"/>
      <c r="H189" s="33"/>
      <c r="I189" s="32"/>
      <c r="J189" s="31"/>
      <c r="K189" s="30"/>
      <c r="L189" s="30"/>
      <c r="M189" s="29"/>
      <c r="N189" s="29"/>
      <c r="O189" s="28" t="e">
        <f>MIN(((K189)/(K189+K190)),((L189)/(L189+L190)))</f>
        <v>#DIV/0!</v>
      </c>
    </row>
    <row r="190" spans="1:16" ht="12.95" customHeight="1" thickBot="1">
      <c r="A190" s="27"/>
      <c r="B190" s="27"/>
      <c r="C190" s="26"/>
      <c r="D190" s="25"/>
      <c r="E190" s="23"/>
      <c r="F190" s="23"/>
      <c r="G190" s="24"/>
      <c r="H190" s="23"/>
      <c r="I190" s="22"/>
      <c r="J190" s="21"/>
      <c r="K190" s="36"/>
      <c r="L190" s="36"/>
      <c r="M190" s="35"/>
      <c r="N190" s="35"/>
      <c r="O190" s="18"/>
    </row>
    <row r="191" spans="1:16" ht="12.95" customHeight="1" thickTop="1">
      <c r="A191" s="27"/>
      <c r="B191" s="27"/>
      <c r="C191" s="27"/>
      <c r="D191" s="1"/>
      <c r="E191" s="34"/>
      <c r="F191" s="34"/>
      <c r="G191" s="33"/>
      <c r="H191" s="33"/>
      <c r="I191" s="32"/>
      <c r="J191" s="31"/>
      <c r="K191" s="30"/>
      <c r="L191" s="30"/>
      <c r="M191" s="29"/>
      <c r="N191" s="29"/>
      <c r="O191" s="28" t="e">
        <f>MIN(((K191)/(K191+K192)),((L191)/(L191+L192)))</f>
        <v>#DIV/0!</v>
      </c>
    </row>
    <row r="192" spans="1:16" ht="12.95" customHeight="1" thickBot="1">
      <c r="A192" s="27"/>
      <c r="B192" s="27"/>
      <c r="C192" s="26"/>
      <c r="D192" s="25"/>
      <c r="E192" s="23"/>
      <c r="F192" s="23"/>
      <c r="G192" s="24"/>
      <c r="H192" s="23"/>
      <c r="I192" s="22"/>
      <c r="J192" s="21"/>
      <c r="K192" s="36"/>
      <c r="L192" s="36"/>
      <c r="M192" s="35"/>
      <c r="N192" s="35"/>
      <c r="O192" s="18"/>
    </row>
    <row r="193" spans="1:15" ht="12.95" customHeight="1" thickTop="1">
      <c r="A193" s="27"/>
      <c r="B193" s="27"/>
      <c r="C193" s="27"/>
      <c r="D193" s="1"/>
      <c r="E193" s="34"/>
      <c r="F193" s="34"/>
      <c r="G193" s="33"/>
      <c r="H193" s="33"/>
      <c r="I193" s="32"/>
      <c r="J193" s="31"/>
      <c r="K193" s="30"/>
      <c r="L193" s="30"/>
      <c r="M193" s="29"/>
      <c r="N193" s="29"/>
      <c r="O193" s="28" t="e">
        <f>MIN(((K193)/(K193+K194)),((L193)/(L193+L194)))</f>
        <v>#DIV/0!</v>
      </c>
    </row>
    <row r="194" spans="1:15" ht="12.95" customHeight="1" thickBot="1">
      <c r="A194" s="27"/>
      <c r="B194" s="27"/>
      <c r="C194" s="26"/>
      <c r="D194" s="25"/>
      <c r="E194" s="23"/>
      <c r="F194" s="23"/>
      <c r="G194" s="24"/>
      <c r="H194" s="23"/>
      <c r="I194" s="22"/>
      <c r="J194" s="21"/>
      <c r="K194" s="36"/>
      <c r="L194" s="36"/>
      <c r="M194" s="35"/>
      <c r="N194" s="35"/>
      <c r="O194" s="18"/>
    </row>
    <row r="195" spans="1:15" ht="12.95" customHeight="1" thickTop="1">
      <c r="A195" s="27"/>
      <c r="B195" s="27"/>
      <c r="C195" s="27"/>
      <c r="D195" s="1"/>
      <c r="E195" s="34"/>
      <c r="F195" s="34"/>
      <c r="G195" s="33"/>
      <c r="H195" s="33"/>
      <c r="I195" s="32"/>
      <c r="J195" s="31"/>
      <c r="K195" s="30"/>
      <c r="L195" s="30"/>
      <c r="M195" s="29"/>
      <c r="N195" s="29"/>
      <c r="O195" s="28" t="e">
        <f>MIN(((K195)/(K195+K196)),((L195)/(L195+L196)))</f>
        <v>#DIV/0!</v>
      </c>
    </row>
    <row r="196" spans="1:15" ht="12.95" customHeight="1" thickBot="1">
      <c r="A196" s="27"/>
      <c r="B196" s="27"/>
      <c r="C196" s="26"/>
      <c r="D196" s="25"/>
      <c r="E196" s="23"/>
      <c r="F196" s="23"/>
      <c r="G196" s="24"/>
      <c r="H196" s="23"/>
      <c r="I196" s="22"/>
      <c r="J196" s="21"/>
      <c r="K196" s="36"/>
      <c r="L196" s="36"/>
      <c r="M196" s="35"/>
      <c r="N196" s="35"/>
      <c r="O196" s="18"/>
    </row>
    <row r="197" spans="1:15" ht="12.95" customHeight="1" thickTop="1">
      <c r="A197" s="27"/>
      <c r="B197" s="27"/>
      <c r="C197" s="27"/>
      <c r="D197" s="1"/>
      <c r="E197" s="34"/>
      <c r="F197" s="34"/>
      <c r="G197" s="33"/>
      <c r="H197" s="33"/>
      <c r="I197" s="32"/>
      <c r="J197" s="31"/>
      <c r="K197" s="30"/>
      <c r="L197" s="30"/>
      <c r="M197" s="29"/>
      <c r="N197" s="29"/>
      <c r="O197" s="28" t="e">
        <f>MIN(((K197)/(K197+K198)),((L197)/(L197+L198)))</f>
        <v>#DIV/0!</v>
      </c>
    </row>
    <row r="198" spans="1:15" ht="12.95" customHeight="1" thickBot="1">
      <c r="A198" s="27"/>
      <c r="B198" s="27"/>
      <c r="C198" s="26"/>
      <c r="D198" s="25"/>
      <c r="E198" s="23"/>
      <c r="F198" s="23"/>
      <c r="G198" s="24"/>
      <c r="H198" s="23"/>
      <c r="I198" s="22"/>
      <c r="J198" s="21"/>
      <c r="K198" s="36"/>
      <c r="L198" s="36"/>
      <c r="M198" s="35"/>
      <c r="N198" s="35"/>
      <c r="O198" s="18"/>
    </row>
    <row r="199" spans="1:15" ht="12.95" customHeight="1" thickTop="1">
      <c r="A199" s="27"/>
      <c r="B199" s="27"/>
      <c r="C199" s="27"/>
      <c r="D199" s="1"/>
      <c r="E199" s="34"/>
      <c r="F199" s="34"/>
      <c r="G199" s="33"/>
      <c r="H199" s="33"/>
      <c r="I199" s="32"/>
      <c r="J199" s="31"/>
      <c r="K199" s="30"/>
      <c r="L199" s="30"/>
      <c r="M199" s="29"/>
      <c r="N199" s="29"/>
      <c r="O199" s="28" t="e">
        <f>MIN(((K199)/(K199+K200)),((L199)/(L199+L200)))</f>
        <v>#DIV/0!</v>
      </c>
    </row>
    <row r="200" spans="1:15" ht="12.95" customHeight="1" thickBot="1">
      <c r="A200" s="27"/>
      <c r="B200" s="27"/>
      <c r="C200" s="26"/>
      <c r="D200" s="25"/>
      <c r="E200" s="23"/>
      <c r="F200" s="23"/>
      <c r="G200" s="24"/>
      <c r="H200" s="23"/>
      <c r="I200" s="22"/>
      <c r="J200" s="21"/>
      <c r="K200" s="36"/>
      <c r="L200" s="36"/>
      <c r="M200" s="35"/>
      <c r="N200" s="35"/>
      <c r="O200" s="18"/>
    </row>
    <row r="201" spans="1:15" ht="12.95" customHeight="1" thickTop="1">
      <c r="A201" s="27"/>
      <c r="B201" s="27"/>
      <c r="C201" s="27"/>
      <c r="D201" s="1"/>
      <c r="E201" s="34"/>
      <c r="F201" s="34"/>
      <c r="G201" s="33"/>
      <c r="H201" s="33"/>
      <c r="I201" s="32"/>
      <c r="J201" s="31"/>
      <c r="K201" s="30"/>
      <c r="L201" s="30"/>
      <c r="M201" s="29"/>
      <c r="N201" s="29"/>
      <c r="O201" s="28" t="e">
        <f>MIN(((K201)/(K201+K202)),((L201)/(L201+L202)))</f>
        <v>#DIV/0!</v>
      </c>
    </row>
    <row r="202" spans="1:15" ht="12.95" customHeight="1" thickBot="1">
      <c r="A202" s="27"/>
      <c r="B202" s="27"/>
      <c r="C202" s="26"/>
      <c r="D202" s="25"/>
      <c r="E202" s="23"/>
      <c r="F202" s="23"/>
      <c r="G202" s="24"/>
      <c r="H202" s="23"/>
      <c r="I202" s="22"/>
      <c r="J202" s="21"/>
      <c r="K202" s="36"/>
      <c r="L202" s="36"/>
      <c r="M202" s="35"/>
      <c r="N202" s="35"/>
      <c r="O202" s="18"/>
    </row>
    <row r="203" spans="1:15" ht="12.95" customHeight="1" thickTop="1">
      <c r="A203" s="27"/>
      <c r="B203" s="27"/>
      <c r="C203" s="27"/>
      <c r="D203" s="1"/>
      <c r="E203" s="34"/>
      <c r="F203" s="34"/>
      <c r="G203" s="33"/>
      <c r="H203" s="33"/>
      <c r="I203" s="32"/>
      <c r="J203" s="31"/>
      <c r="K203" s="30"/>
      <c r="L203" s="30"/>
      <c r="M203" s="29"/>
      <c r="N203" s="29"/>
      <c r="O203" s="28" t="e">
        <f>MIN(((K203)/(K203+K204)),((L203)/(L203+L204)))</f>
        <v>#DIV/0!</v>
      </c>
    </row>
    <row r="204" spans="1:15" ht="12.95" customHeight="1" thickBot="1">
      <c r="A204" s="27"/>
      <c r="B204" s="27"/>
      <c r="C204" s="26"/>
      <c r="D204" s="25"/>
      <c r="E204" s="23"/>
      <c r="F204" s="23"/>
      <c r="G204" s="24"/>
      <c r="H204" s="23"/>
      <c r="I204" s="22"/>
      <c r="J204" s="21"/>
      <c r="K204" s="36"/>
      <c r="L204" s="36"/>
      <c r="M204" s="35"/>
      <c r="N204" s="35"/>
      <c r="O204" s="18"/>
    </row>
    <row r="205" spans="1:15" ht="12.95" customHeight="1" thickTop="1">
      <c r="A205" s="27"/>
      <c r="B205" s="27"/>
      <c r="C205" s="27"/>
      <c r="D205" s="1"/>
      <c r="E205" s="34"/>
      <c r="F205" s="34"/>
      <c r="G205" s="33"/>
      <c r="H205" s="33"/>
      <c r="I205" s="32"/>
      <c r="J205" s="31"/>
      <c r="K205" s="30"/>
      <c r="L205" s="30"/>
      <c r="M205" s="29"/>
      <c r="N205" s="29"/>
      <c r="O205" s="28" t="e">
        <f>MIN(((K205)/(K205+K206)),((L205)/(L205+L206)))</f>
        <v>#DIV/0!</v>
      </c>
    </row>
    <row r="206" spans="1:15" ht="12.95" customHeight="1" thickBot="1">
      <c r="A206" s="27"/>
      <c r="B206" s="27"/>
      <c r="C206" s="26"/>
      <c r="D206" s="25"/>
      <c r="E206" s="23"/>
      <c r="F206" s="23"/>
      <c r="G206" s="24"/>
      <c r="H206" s="23"/>
      <c r="I206" s="22"/>
      <c r="J206" s="21"/>
      <c r="K206" s="36"/>
      <c r="L206" s="36"/>
      <c r="M206" s="35"/>
      <c r="N206" s="35"/>
      <c r="O206" s="18"/>
    </row>
    <row r="207" spans="1:15" ht="12.95" customHeight="1" thickTop="1">
      <c r="A207" s="27"/>
      <c r="B207" s="27"/>
      <c r="C207" s="27"/>
      <c r="D207" s="1"/>
      <c r="E207" s="34"/>
      <c r="F207" s="34"/>
      <c r="G207" s="33"/>
      <c r="H207" s="33"/>
      <c r="I207" s="32"/>
      <c r="J207" s="31"/>
      <c r="K207" s="30"/>
      <c r="L207" s="30"/>
      <c r="M207" s="29"/>
      <c r="N207" s="29"/>
      <c r="O207" s="28" t="e">
        <f>MIN(((K207)/(K207+K208)),((L207)/(L207+L208)))</f>
        <v>#DIV/0!</v>
      </c>
    </row>
    <row r="208" spans="1:15" ht="12.95" customHeight="1" thickBot="1">
      <c r="A208" s="27"/>
      <c r="B208" s="27"/>
      <c r="C208" s="26"/>
      <c r="D208" s="25"/>
      <c r="E208" s="23"/>
      <c r="F208" s="23"/>
      <c r="G208" s="24"/>
      <c r="H208" s="23"/>
      <c r="I208" s="22"/>
      <c r="J208" s="21"/>
      <c r="K208" s="36"/>
      <c r="L208" s="36"/>
      <c r="M208" s="35"/>
      <c r="N208" s="35"/>
      <c r="O208" s="18"/>
    </row>
    <row r="209" spans="1:16" ht="12.95" customHeight="1" thickTop="1">
      <c r="A209" s="27"/>
      <c r="B209" s="27"/>
      <c r="C209" s="27"/>
      <c r="D209" s="1"/>
      <c r="E209" s="34"/>
      <c r="F209" s="34"/>
      <c r="G209" s="33"/>
      <c r="H209" s="33"/>
      <c r="I209" s="32"/>
      <c r="J209" s="31"/>
      <c r="K209" s="30"/>
      <c r="L209" s="30"/>
      <c r="M209" s="29"/>
      <c r="N209" s="29"/>
      <c r="O209" s="28" t="e">
        <f>MIN(((K209)/(K209+K210)),((L209)/(L209+L210)))</f>
        <v>#DIV/0!</v>
      </c>
    </row>
    <row r="210" spans="1:16" ht="12.95" customHeight="1" thickBot="1">
      <c r="A210" s="27"/>
      <c r="B210" s="27"/>
      <c r="C210" s="26"/>
      <c r="D210" s="25"/>
      <c r="E210" s="23"/>
      <c r="F210" s="23"/>
      <c r="G210" s="24"/>
      <c r="H210" s="23"/>
      <c r="I210" s="22"/>
      <c r="J210" s="21"/>
      <c r="K210" s="36"/>
      <c r="L210" s="36"/>
      <c r="M210" s="35"/>
      <c r="N210" s="35"/>
      <c r="O210" s="18"/>
    </row>
    <row r="211" spans="1:16" ht="12.95" customHeight="1" thickTop="1">
      <c r="A211" s="27"/>
      <c r="B211" s="27"/>
      <c r="C211" s="27"/>
      <c r="D211" s="1"/>
      <c r="E211" s="34"/>
      <c r="F211" s="34"/>
      <c r="G211" s="33"/>
      <c r="H211" s="33"/>
      <c r="I211" s="32"/>
      <c r="J211" s="31"/>
      <c r="K211" s="30"/>
      <c r="L211" s="30"/>
      <c r="M211" s="29"/>
      <c r="N211" s="29"/>
      <c r="O211" s="28" t="e">
        <f>MIN(((K211)/(K211+K212)),((L211)/(L211+L212)))</f>
        <v>#DIV/0!</v>
      </c>
    </row>
    <row r="212" spans="1:16" ht="12.95" customHeight="1" thickBot="1">
      <c r="A212" s="27"/>
      <c r="B212" s="27"/>
      <c r="C212" s="26"/>
      <c r="D212" s="25"/>
      <c r="E212" s="23"/>
      <c r="F212" s="23"/>
      <c r="G212" s="24"/>
      <c r="H212" s="23"/>
      <c r="I212" s="22"/>
      <c r="J212" s="21"/>
      <c r="K212" s="36"/>
      <c r="L212" s="36"/>
      <c r="M212" s="35"/>
      <c r="N212" s="35"/>
      <c r="O212" s="18"/>
    </row>
    <row r="213" spans="1:16" ht="12.95" customHeight="1" thickTop="1">
      <c r="A213" s="27"/>
      <c r="B213" s="27"/>
      <c r="C213" s="27"/>
      <c r="D213" s="1"/>
      <c r="E213" s="34"/>
      <c r="F213" s="34"/>
      <c r="G213" s="33"/>
      <c r="H213" s="33"/>
      <c r="I213" s="32"/>
      <c r="J213" s="31"/>
      <c r="K213" s="30"/>
      <c r="L213" s="30"/>
      <c r="M213" s="29"/>
      <c r="N213" s="29"/>
      <c r="O213" s="28" t="e">
        <f>MIN(((K213)/(K213+K214)),((L213)/(L213+L214)))</f>
        <v>#DIV/0!</v>
      </c>
    </row>
    <row r="214" spans="1:16" ht="12.95" customHeight="1" thickBot="1">
      <c r="A214" s="27"/>
      <c r="B214" s="27"/>
      <c r="C214" s="26"/>
      <c r="D214" s="25"/>
      <c r="E214" s="23"/>
      <c r="F214" s="23"/>
      <c r="G214" s="24"/>
      <c r="H214" s="23"/>
      <c r="I214" s="22"/>
      <c r="J214" s="21"/>
      <c r="K214" s="36"/>
      <c r="L214" s="36"/>
      <c r="M214" s="35"/>
      <c r="N214" s="35"/>
      <c r="O214" s="18"/>
    </row>
    <row r="215" spans="1:16" ht="12.95" customHeight="1" thickTop="1">
      <c r="A215" s="27"/>
      <c r="B215" s="27"/>
      <c r="C215" s="27"/>
      <c r="D215" s="1"/>
      <c r="E215" s="34"/>
      <c r="F215" s="34"/>
      <c r="G215" s="33"/>
      <c r="H215" s="33"/>
      <c r="I215" s="32"/>
      <c r="J215" s="31"/>
      <c r="K215" s="30"/>
      <c r="L215" s="30"/>
      <c r="M215" s="29"/>
      <c r="N215" s="29"/>
      <c r="O215" s="28" t="e">
        <f>MIN(((K215)/(K215+K216)),((L215)/(L215+L216)))</f>
        <v>#DIV/0!</v>
      </c>
    </row>
    <row r="216" spans="1:16" ht="12.95" customHeight="1" thickBot="1">
      <c r="A216" s="27"/>
      <c r="B216" s="27"/>
      <c r="C216" s="26"/>
      <c r="D216" s="25"/>
      <c r="E216" s="23"/>
      <c r="F216" s="23"/>
      <c r="G216" s="24"/>
      <c r="H216" s="23"/>
      <c r="I216" s="22"/>
      <c r="J216" s="21"/>
      <c r="K216" s="36"/>
      <c r="L216" s="36"/>
      <c r="M216" s="35"/>
      <c r="N216" s="35"/>
      <c r="O216" s="18"/>
    </row>
    <row r="217" spans="1:16" ht="12.95" customHeight="1" thickTop="1">
      <c r="A217" s="27"/>
      <c r="B217" s="27"/>
      <c r="C217" s="27"/>
      <c r="D217" s="1"/>
      <c r="E217" s="34"/>
      <c r="F217" s="34"/>
      <c r="G217" s="33"/>
      <c r="H217" s="33"/>
      <c r="I217" s="32"/>
      <c r="J217" s="31"/>
      <c r="K217" s="30"/>
      <c r="L217" s="30"/>
      <c r="M217" s="29"/>
      <c r="N217" s="29"/>
      <c r="O217" s="28" t="e">
        <f>MIN(((K217)/(K217+K218)),((L217)/(L217+L218)))</f>
        <v>#DIV/0!</v>
      </c>
    </row>
    <row r="218" spans="1:16" ht="12.95" customHeight="1" thickBot="1">
      <c r="A218" s="27"/>
      <c r="B218" s="27"/>
      <c r="C218" s="26"/>
      <c r="D218" s="25"/>
      <c r="E218" s="23"/>
      <c r="F218" s="23"/>
      <c r="G218" s="24"/>
      <c r="H218" s="23"/>
      <c r="I218" s="22"/>
      <c r="J218" s="21"/>
      <c r="K218" s="20"/>
      <c r="L218" s="20"/>
      <c r="M218" s="19"/>
      <c r="N218" s="19"/>
      <c r="O218" s="18"/>
    </row>
    <row r="219" spans="1:16" ht="12.95" customHeight="1" thickTop="1">
      <c r="A219" s="16"/>
      <c r="B219" s="16"/>
      <c r="C219" s="15" t="s">
        <v>60</v>
      </c>
      <c r="D219" s="14">
        <f>D175+SUM(D183:D218)</f>
        <v>0</v>
      </c>
      <c r="E219" s="14">
        <f>E175+SUM(E183:E218)</f>
        <v>0</v>
      </c>
      <c r="F219" s="14">
        <f>F175+SUM(F183:F218)</f>
        <v>0</v>
      </c>
      <c r="G219" s="13"/>
      <c r="H219" s="13"/>
      <c r="I219" s="12"/>
      <c r="J219" s="12"/>
      <c r="K219" s="11">
        <f>K175+(K183+K185+K187+K189+K191+K193+K195+K197+K199+K201+K203+K205+K207+K209+K211+K213+K215+K217)</f>
        <v>0</v>
      </c>
      <c r="L219" s="11">
        <f>L175+(L183+L185+L187+L189+L191+L193+L195+L197+L199+L201+L203+L205+L207+L209+L211+L213+L215+L217)</f>
        <v>0</v>
      </c>
      <c r="M219" s="17">
        <f>M175+SUM(M183:M218)</f>
        <v>0</v>
      </c>
      <c r="N219" s="17">
        <f>N175+SUM(N183:N218)</f>
        <v>0</v>
      </c>
      <c r="O219" s="9"/>
    </row>
    <row r="220" spans="1:16" ht="12.95" customHeight="1">
      <c r="A220" s="16"/>
      <c r="B220" s="16"/>
      <c r="C220" s="15"/>
      <c r="D220" s="14"/>
      <c r="E220" s="14"/>
      <c r="F220" s="14"/>
      <c r="G220" s="13"/>
      <c r="H220" s="13"/>
      <c r="I220" s="12"/>
      <c r="J220" s="12"/>
      <c r="K220" s="11">
        <f>K176+(K184+K186+K188+K190+K192+K194+K196+K198+K200+K202+K204+K206+K208+K210+K212+K214+K216+K218)</f>
        <v>0</v>
      </c>
      <c r="L220" s="11">
        <f>L176+(L184+L186+L188+L190+L192+L194+L196+L198+L200+L202+L204+L206+L208+L210+L212+L214+L216+L218)</f>
        <v>0</v>
      </c>
      <c r="M220" s="10"/>
      <c r="N220" s="10"/>
      <c r="O220" s="9"/>
    </row>
    <row r="221" spans="1:16" ht="12.95" customHeight="1">
      <c r="A221" s="59" t="s">
        <v>273</v>
      </c>
      <c r="B221" s="59"/>
      <c r="C221" s="59"/>
      <c r="D221" s="59"/>
      <c r="E221" s="59"/>
      <c r="F221" s="59"/>
      <c r="G221" s="59"/>
      <c r="H221" s="59"/>
      <c r="I221" s="59"/>
      <c r="J221" s="59"/>
      <c r="K221" s="61"/>
      <c r="L221" s="61"/>
      <c r="M221" s="60"/>
      <c r="N221" s="59"/>
      <c r="O221" s="58"/>
      <c r="P221" s="57"/>
    </row>
    <row r="222" spans="1:16" ht="12.95" customHeight="1">
      <c r="K222" s="56"/>
      <c r="L222" s="56"/>
      <c r="M222" s="55"/>
      <c r="O222" s="8"/>
    </row>
    <row r="223" spans="1:16" ht="12.95" customHeight="1">
      <c r="A223" s="54" t="s">
        <v>0</v>
      </c>
      <c r="B223" s="54"/>
      <c r="C223" s="54" t="s">
        <v>1</v>
      </c>
      <c r="D223" s="53" t="s">
        <v>2</v>
      </c>
      <c r="E223" s="53" t="s">
        <v>24</v>
      </c>
      <c r="F223" s="53" t="s">
        <v>25</v>
      </c>
      <c r="G223" s="53" t="s">
        <v>26</v>
      </c>
      <c r="H223" s="53" t="s">
        <v>27</v>
      </c>
      <c r="I223" s="53" t="s">
        <v>88</v>
      </c>
      <c r="J223" s="50" t="s">
        <v>107</v>
      </c>
      <c r="K223" s="52" t="s">
        <v>108</v>
      </c>
      <c r="L223" s="52" t="s">
        <v>109</v>
      </c>
      <c r="M223" s="51" t="s">
        <v>131</v>
      </c>
      <c r="N223" s="50" t="s">
        <v>132</v>
      </c>
      <c r="O223" s="49" t="s">
        <v>133</v>
      </c>
    </row>
    <row r="224" spans="1:16" ht="12.95" customHeight="1">
      <c r="A224" s="46" t="s">
        <v>110</v>
      </c>
      <c r="B224" s="46" t="s">
        <v>332</v>
      </c>
      <c r="C224" s="46" t="s">
        <v>111</v>
      </c>
      <c r="D224" s="46" t="s">
        <v>112</v>
      </c>
      <c r="E224" s="46" t="s">
        <v>112</v>
      </c>
      <c r="F224" s="46" t="s">
        <v>112</v>
      </c>
      <c r="G224" s="46" t="s">
        <v>113</v>
      </c>
      <c r="H224" s="46" t="s">
        <v>114</v>
      </c>
      <c r="I224" s="46" t="s">
        <v>115</v>
      </c>
      <c r="J224" s="48" t="s">
        <v>116</v>
      </c>
      <c r="K224" s="47" t="s">
        <v>126</v>
      </c>
      <c r="L224" s="47" t="s">
        <v>181</v>
      </c>
      <c r="M224" s="46" t="s">
        <v>180</v>
      </c>
      <c r="N224" s="46" t="s">
        <v>180</v>
      </c>
      <c r="O224" s="45" t="s">
        <v>117</v>
      </c>
    </row>
    <row r="225" spans="1:15" ht="12.95" customHeight="1">
      <c r="A225" s="41" t="s">
        <v>118</v>
      </c>
      <c r="B225" s="41" t="s">
        <v>331</v>
      </c>
      <c r="C225" s="41" t="s">
        <v>119</v>
      </c>
      <c r="D225" s="41" t="s">
        <v>120</v>
      </c>
      <c r="E225" s="41" t="s">
        <v>120</v>
      </c>
      <c r="F225" s="41" t="s">
        <v>121</v>
      </c>
      <c r="G225" s="41" t="s">
        <v>122</v>
      </c>
      <c r="H225" s="41" t="s">
        <v>122</v>
      </c>
      <c r="I225" s="41" t="s">
        <v>123</v>
      </c>
      <c r="J225" s="44" t="s">
        <v>124</v>
      </c>
      <c r="K225" s="43" t="s">
        <v>134</v>
      </c>
      <c r="L225" s="43" t="s">
        <v>134</v>
      </c>
      <c r="M225" s="41" t="s">
        <v>182</v>
      </c>
      <c r="N225" s="41" t="s">
        <v>182</v>
      </c>
      <c r="O225" s="42" t="s">
        <v>125</v>
      </c>
    </row>
    <row r="226" spans="1:15" ht="12.95" customHeight="1">
      <c r="A226" s="41"/>
      <c r="B226" s="41" t="s">
        <v>330</v>
      </c>
      <c r="C226" s="41" t="s">
        <v>127</v>
      </c>
      <c r="D226" s="41" t="s">
        <v>128</v>
      </c>
      <c r="E226" s="41" t="s">
        <v>31</v>
      </c>
      <c r="F226" s="41" t="s">
        <v>32</v>
      </c>
      <c r="G226" s="41" t="s">
        <v>69</v>
      </c>
      <c r="H226" s="41" t="s">
        <v>69</v>
      </c>
      <c r="I226" s="38" t="s">
        <v>129</v>
      </c>
      <c r="J226" s="40" t="s">
        <v>130</v>
      </c>
      <c r="K226" s="39" t="s">
        <v>135</v>
      </c>
      <c r="L226" s="39" t="s">
        <v>135</v>
      </c>
      <c r="M226" s="38" t="s">
        <v>126</v>
      </c>
      <c r="N226" s="38" t="s">
        <v>136</v>
      </c>
      <c r="O226" s="37"/>
    </row>
    <row r="227" spans="1:15" ht="12.95" customHeight="1">
      <c r="A227" s="27"/>
      <c r="B227" s="27"/>
      <c r="C227" s="27"/>
      <c r="D227" s="1"/>
      <c r="E227" s="34"/>
      <c r="F227" s="34"/>
      <c r="G227" s="33"/>
      <c r="H227" s="33"/>
      <c r="I227" s="32"/>
      <c r="J227" s="31"/>
      <c r="K227" s="30"/>
      <c r="L227" s="30"/>
      <c r="M227" s="29"/>
      <c r="N227" s="29"/>
      <c r="O227" s="28" t="e">
        <f>MIN(((K227)/(K227+K228)),((L227)/(L227+L228)))</f>
        <v>#DIV/0!</v>
      </c>
    </row>
    <row r="228" spans="1:15" ht="12.95" customHeight="1" thickBot="1">
      <c r="A228" s="27"/>
      <c r="B228" s="27"/>
      <c r="C228" s="26"/>
      <c r="D228" s="25"/>
      <c r="E228" s="23"/>
      <c r="F228" s="23"/>
      <c r="G228" s="24"/>
      <c r="H228" s="23"/>
      <c r="I228" s="22"/>
      <c r="J228" s="21"/>
      <c r="K228" s="36"/>
      <c r="L228" s="36"/>
      <c r="M228" s="35"/>
      <c r="N228" s="35"/>
      <c r="O228" s="18"/>
    </row>
    <row r="229" spans="1:15" ht="12.95" customHeight="1" thickTop="1">
      <c r="A229" s="27"/>
      <c r="B229" s="27"/>
      <c r="C229" s="27"/>
      <c r="D229" s="1"/>
      <c r="E229" s="34"/>
      <c r="F229" s="34"/>
      <c r="G229" s="33"/>
      <c r="H229" s="33"/>
      <c r="I229" s="32"/>
      <c r="J229" s="31"/>
      <c r="K229" s="30"/>
      <c r="L229" s="30"/>
      <c r="M229" s="29"/>
      <c r="N229" s="29"/>
      <c r="O229" s="28" t="e">
        <f>MIN(((K229)/(K229+K230)),((L229)/(L229+L230)))</f>
        <v>#DIV/0!</v>
      </c>
    </row>
    <row r="230" spans="1:15" ht="12.95" customHeight="1" thickBot="1">
      <c r="A230" s="27"/>
      <c r="B230" s="27"/>
      <c r="C230" s="26"/>
      <c r="D230" s="25"/>
      <c r="E230" s="23"/>
      <c r="F230" s="23"/>
      <c r="G230" s="24"/>
      <c r="H230" s="23"/>
      <c r="I230" s="22"/>
      <c r="J230" s="21"/>
      <c r="K230" s="36"/>
      <c r="L230" s="36"/>
      <c r="M230" s="35"/>
      <c r="N230" s="35"/>
      <c r="O230" s="18"/>
    </row>
    <row r="231" spans="1:15" ht="12.95" customHeight="1" thickTop="1">
      <c r="A231" s="27"/>
      <c r="B231" s="27"/>
      <c r="C231" s="27"/>
      <c r="D231" s="1"/>
      <c r="E231" s="34"/>
      <c r="F231" s="34"/>
      <c r="G231" s="33"/>
      <c r="H231" s="33"/>
      <c r="I231" s="32"/>
      <c r="J231" s="31"/>
      <c r="K231" s="30"/>
      <c r="L231" s="30"/>
      <c r="M231" s="29"/>
      <c r="N231" s="29"/>
      <c r="O231" s="28" t="e">
        <f>MIN(((K231)/(K231+K232)),((L231)/(L231+L232)))</f>
        <v>#DIV/0!</v>
      </c>
    </row>
    <row r="232" spans="1:15" ht="12.95" customHeight="1" thickBot="1">
      <c r="A232" s="27"/>
      <c r="B232" s="27"/>
      <c r="C232" s="26"/>
      <c r="D232" s="25"/>
      <c r="E232" s="23"/>
      <c r="F232" s="23"/>
      <c r="G232" s="24"/>
      <c r="H232" s="23"/>
      <c r="I232" s="22"/>
      <c r="J232" s="21"/>
      <c r="K232" s="36"/>
      <c r="L232" s="36"/>
      <c r="M232" s="35"/>
      <c r="N232" s="35"/>
      <c r="O232" s="18"/>
    </row>
    <row r="233" spans="1:15" ht="12.95" customHeight="1" thickTop="1">
      <c r="A233" s="27"/>
      <c r="B233" s="27"/>
      <c r="C233" s="27"/>
      <c r="D233" s="1"/>
      <c r="E233" s="34"/>
      <c r="F233" s="34"/>
      <c r="G233" s="33"/>
      <c r="H233" s="33"/>
      <c r="I233" s="32"/>
      <c r="J233" s="31"/>
      <c r="K233" s="30"/>
      <c r="L233" s="30"/>
      <c r="M233" s="29"/>
      <c r="N233" s="29"/>
      <c r="O233" s="28" t="e">
        <f>MIN(((K233)/(K233+K234)),((L233)/(L233+L234)))</f>
        <v>#DIV/0!</v>
      </c>
    </row>
    <row r="234" spans="1:15" ht="12.95" customHeight="1" thickBot="1">
      <c r="A234" s="27"/>
      <c r="B234" s="27"/>
      <c r="C234" s="26"/>
      <c r="D234" s="25"/>
      <c r="E234" s="23"/>
      <c r="F234" s="23"/>
      <c r="G234" s="24"/>
      <c r="H234" s="23"/>
      <c r="I234" s="22"/>
      <c r="J234" s="21"/>
      <c r="K234" s="36"/>
      <c r="L234" s="36"/>
      <c r="M234" s="35"/>
      <c r="N234" s="35"/>
      <c r="O234" s="18"/>
    </row>
    <row r="235" spans="1:15" ht="12.95" customHeight="1" thickTop="1">
      <c r="A235" s="27"/>
      <c r="B235" s="27"/>
      <c r="C235" s="27"/>
      <c r="D235" s="1"/>
      <c r="E235" s="34"/>
      <c r="F235" s="34"/>
      <c r="G235" s="33"/>
      <c r="H235" s="33"/>
      <c r="I235" s="32"/>
      <c r="J235" s="31"/>
      <c r="K235" s="30"/>
      <c r="L235" s="30"/>
      <c r="M235" s="29"/>
      <c r="N235" s="29"/>
      <c r="O235" s="28" t="e">
        <f>MIN(((K235)/(K235+K236)),((L235)/(L235+L236)))</f>
        <v>#DIV/0!</v>
      </c>
    </row>
    <row r="236" spans="1:15" ht="12.95" customHeight="1" thickBot="1">
      <c r="A236" s="27"/>
      <c r="B236" s="27"/>
      <c r="C236" s="26"/>
      <c r="D236" s="25"/>
      <c r="E236" s="23"/>
      <c r="F236" s="23"/>
      <c r="G236" s="24"/>
      <c r="H236" s="23"/>
      <c r="I236" s="22"/>
      <c r="J236" s="21"/>
      <c r="K236" s="36"/>
      <c r="L236" s="36"/>
      <c r="M236" s="35"/>
      <c r="N236" s="35"/>
      <c r="O236" s="18"/>
    </row>
    <row r="237" spans="1:15" ht="12.95" customHeight="1" thickTop="1">
      <c r="A237" s="27"/>
      <c r="B237" s="27"/>
      <c r="C237" s="27"/>
      <c r="D237" s="1"/>
      <c r="E237" s="34"/>
      <c r="F237" s="34"/>
      <c r="G237" s="33"/>
      <c r="H237" s="33"/>
      <c r="I237" s="32"/>
      <c r="J237" s="31"/>
      <c r="K237" s="30"/>
      <c r="L237" s="30"/>
      <c r="M237" s="29"/>
      <c r="N237" s="29"/>
      <c r="O237" s="28" t="e">
        <f>MIN(((K237)/(K237+K238)),((L237)/(L237+L238)))</f>
        <v>#DIV/0!</v>
      </c>
    </row>
    <row r="238" spans="1:15" ht="12.95" customHeight="1" thickBot="1">
      <c r="A238" s="27"/>
      <c r="B238" s="27"/>
      <c r="C238" s="26"/>
      <c r="D238" s="25"/>
      <c r="E238" s="23"/>
      <c r="F238" s="23"/>
      <c r="G238" s="24"/>
      <c r="H238" s="23"/>
      <c r="I238" s="22"/>
      <c r="J238" s="21"/>
      <c r="K238" s="36"/>
      <c r="L238" s="36"/>
      <c r="M238" s="35"/>
      <c r="N238" s="35"/>
      <c r="O238" s="18"/>
    </row>
    <row r="239" spans="1:15" ht="12.95" customHeight="1" thickTop="1">
      <c r="A239" s="27"/>
      <c r="B239" s="27"/>
      <c r="C239" s="27"/>
      <c r="D239" s="1"/>
      <c r="E239" s="34"/>
      <c r="F239" s="34"/>
      <c r="G239" s="33"/>
      <c r="H239" s="33"/>
      <c r="I239" s="32"/>
      <c r="J239" s="31"/>
      <c r="K239" s="30"/>
      <c r="L239" s="30"/>
      <c r="M239" s="29"/>
      <c r="N239" s="29"/>
      <c r="O239" s="28" t="e">
        <f>MIN(((K239)/(K239+K240)),((L239)/(L239+L240)))</f>
        <v>#DIV/0!</v>
      </c>
    </row>
    <row r="240" spans="1:15" ht="12.95" customHeight="1" thickBot="1">
      <c r="A240" s="27"/>
      <c r="B240" s="27"/>
      <c r="C240" s="26"/>
      <c r="D240" s="25"/>
      <c r="E240" s="23"/>
      <c r="F240" s="23"/>
      <c r="G240" s="24"/>
      <c r="H240" s="23"/>
      <c r="I240" s="22"/>
      <c r="J240" s="21"/>
      <c r="K240" s="36"/>
      <c r="L240" s="36"/>
      <c r="M240" s="35"/>
      <c r="N240" s="35"/>
      <c r="O240" s="18"/>
    </row>
    <row r="241" spans="1:15" ht="12.95" customHeight="1" thickTop="1">
      <c r="A241" s="27"/>
      <c r="B241" s="27"/>
      <c r="C241" s="27"/>
      <c r="D241" s="1"/>
      <c r="E241" s="34"/>
      <c r="F241" s="34"/>
      <c r="G241" s="33"/>
      <c r="H241" s="33"/>
      <c r="I241" s="32"/>
      <c r="J241" s="31"/>
      <c r="K241" s="30"/>
      <c r="L241" s="30"/>
      <c r="M241" s="29"/>
      <c r="N241" s="29"/>
      <c r="O241" s="28" t="e">
        <f>MIN(((K241)/(K241+K242)),((L241)/(L241+L242)))</f>
        <v>#DIV/0!</v>
      </c>
    </row>
    <row r="242" spans="1:15" ht="12.95" customHeight="1" thickBot="1">
      <c r="A242" s="27"/>
      <c r="B242" s="27"/>
      <c r="C242" s="26"/>
      <c r="D242" s="25"/>
      <c r="E242" s="23"/>
      <c r="F242" s="23"/>
      <c r="G242" s="24"/>
      <c r="H242" s="23"/>
      <c r="I242" s="22"/>
      <c r="J242" s="21"/>
      <c r="K242" s="36"/>
      <c r="L242" s="36"/>
      <c r="M242" s="35"/>
      <c r="N242" s="35"/>
      <c r="O242" s="18"/>
    </row>
    <row r="243" spans="1:15" ht="12.95" customHeight="1" thickTop="1">
      <c r="A243" s="27"/>
      <c r="B243" s="27"/>
      <c r="C243" s="27"/>
      <c r="D243" s="1"/>
      <c r="E243" s="34"/>
      <c r="F243" s="34"/>
      <c r="G243" s="33"/>
      <c r="H243" s="33"/>
      <c r="I243" s="32"/>
      <c r="J243" s="31"/>
      <c r="K243" s="30"/>
      <c r="L243" s="30"/>
      <c r="M243" s="29"/>
      <c r="N243" s="29"/>
      <c r="O243" s="28" t="e">
        <f>MIN(((K243)/(K243+K244)),((L243)/(L243+L244)))</f>
        <v>#DIV/0!</v>
      </c>
    </row>
    <row r="244" spans="1:15" ht="12.95" customHeight="1" thickBot="1">
      <c r="A244" s="27"/>
      <c r="B244" s="27"/>
      <c r="C244" s="26"/>
      <c r="D244" s="25"/>
      <c r="E244" s="23"/>
      <c r="F244" s="23"/>
      <c r="G244" s="24"/>
      <c r="H244" s="23"/>
      <c r="I244" s="22"/>
      <c r="J244" s="21"/>
      <c r="K244" s="36"/>
      <c r="L244" s="36"/>
      <c r="M244" s="35"/>
      <c r="N244" s="35"/>
      <c r="O244" s="18"/>
    </row>
    <row r="245" spans="1:15" ht="12.95" customHeight="1" thickTop="1">
      <c r="A245" s="27"/>
      <c r="B245" s="27"/>
      <c r="C245" s="27"/>
      <c r="D245" s="1"/>
      <c r="E245" s="34"/>
      <c r="F245" s="34"/>
      <c r="G245" s="33"/>
      <c r="H245" s="33"/>
      <c r="I245" s="32"/>
      <c r="J245" s="31"/>
      <c r="K245" s="30"/>
      <c r="L245" s="30"/>
      <c r="M245" s="29"/>
      <c r="N245" s="29"/>
      <c r="O245" s="28" t="e">
        <f>MIN(((K245)/(K245+K246)),((L245)/(L245+L246)))</f>
        <v>#DIV/0!</v>
      </c>
    </row>
    <row r="246" spans="1:15" ht="12.95" customHeight="1" thickBot="1">
      <c r="A246" s="27"/>
      <c r="B246" s="27"/>
      <c r="C246" s="26"/>
      <c r="D246" s="25"/>
      <c r="E246" s="23"/>
      <c r="F246" s="23"/>
      <c r="G246" s="24"/>
      <c r="H246" s="23"/>
      <c r="I246" s="22"/>
      <c r="J246" s="21"/>
      <c r="K246" s="36"/>
      <c r="L246" s="36"/>
      <c r="M246" s="35"/>
      <c r="N246" s="35"/>
      <c r="O246" s="18"/>
    </row>
    <row r="247" spans="1:15" ht="12.95" customHeight="1" thickTop="1">
      <c r="A247" s="27"/>
      <c r="B247" s="27"/>
      <c r="C247" s="27"/>
      <c r="D247" s="1"/>
      <c r="E247" s="34"/>
      <c r="F247" s="34"/>
      <c r="G247" s="33"/>
      <c r="H247" s="33"/>
      <c r="I247" s="32"/>
      <c r="J247" s="31"/>
      <c r="K247" s="30"/>
      <c r="L247" s="30"/>
      <c r="M247" s="29"/>
      <c r="N247" s="29"/>
      <c r="O247" s="28" t="e">
        <f>MIN(((K247)/(K247+K248)),((L247)/(L247+L248)))</f>
        <v>#DIV/0!</v>
      </c>
    </row>
    <row r="248" spans="1:15" ht="12.95" customHeight="1" thickBot="1">
      <c r="A248" s="27"/>
      <c r="B248" s="27"/>
      <c r="C248" s="26"/>
      <c r="D248" s="25"/>
      <c r="E248" s="23"/>
      <c r="F248" s="23"/>
      <c r="G248" s="24"/>
      <c r="H248" s="23"/>
      <c r="I248" s="22"/>
      <c r="J248" s="21"/>
      <c r="K248" s="36"/>
      <c r="L248" s="36"/>
      <c r="M248" s="35"/>
      <c r="N248" s="35"/>
      <c r="O248" s="18"/>
    </row>
    <row r="249" spans="1:15" ht="12.95" customHeight="1" thickTop="1">
      <c r="A249" s="27"/>
      <c r="B249" s="27"/>
      <c r="C249" s="27"/>
      <c r="D249" s="1"/>
      <c r="E249" s="34"/>
      <c r="F249" s="34"/>
      <c r="G249" s="33"/>
      <c r="H249" s="33"/>
      <c r="I249" s="32"/>
      <c r="J249" s="31"/>
      <c r="K249" s="30"/>
      <c r="L249" s="30"/>
      <c r="M249" s="29"/>
      <c r="N249" s="29"/>
      <c r="O249" s="28" t="e">
        <f>MIN(((K249)/(K249+K250)),((L249)/(L249+L250)))</f>
        <v>#DIV/0!</v>
      </c>
    </row>
    <row r="250" spans="1:15" ht="12.95" customHeight="1" thickBot="1">
      <c r="A250" s="27"/>
      <c r="B250" s="27"/>
      <c r="C250" s="26"/>
      <c r="D250" s="25"/>
      <c r="E250" s="23"/>
      <c r="F250" s="23"/>
      <c r="G250" s="24"/>
      <c r="H250" s="23"/>
      <c r="I250" s="22"/>
      <c r="J250" s="21"/>
      <c r="K250" s="36"/>
      <c r="L250" s="36"/>
      <c r="M250" s="35"/>
      <c r="N250" s="35"/>
      <c r="O250" s="18"/>
    </row>
    <row r="251" spans="1:15" ht="12.95" customHeight="1" thickTop="1">
      <c r="A251" s="27"/>
      <c r="B251" s="27"/>
      <c r="C251" s="27"/>
      <c r="D251" s="1"/>
      <c r="E251" s="34"/>
      <c r="F251" s="34"/>
      <c r="G251" s="33"/>
      <c r="H251" s="33"/>
      <c r="I251" s="32"/>
      <c r="J251" s="31"/>
      <c r="K251" s="30"/>
      <c r="L251" s="30"/>
      <c r="M251" s="29"/>
      <c r="N251" s="29"/>
      <c r="O251" s="28" t="e">
        <f>MIN(((K251)/(K251+K252)),((L251)/(L251+L252)))</f>
        <v>#DIV/0!</v>
      </c>
    </row>
    <row r="252" spans="1:15" ht="12.95" customHeight="1" thickBot="1">
      <c r="A252" s="27"/>
      <c r="B252" s="27"/>
      <c r="C252" s="26"/>
      <c r="D252" s="25"/>
      <c r="E252" s="23"/>
      <c r="F252" s="23"/>
      <c r="G252" s="24"/>
      <c r="H252" s="23"/>
      <c r="I252" s="22"/>
      <c r="J252" s="21"/>
      <c r="K252" s="36"/>
      <c r="L252" s="36"/>
      <c r="M252" s="35"/>
      <c r="N252" s="35"/>
      <c r="O252" s="18"/>
    </row>
    <row r="253" spans="1:15" ht="12.95" customHeight="1" thickTop="1">
      <c r="A253" s="27"/>
      <c r="B253" s="27"/>
      <c r="C253" s="27"/>
      <c r="D253" s="1"/>
      <c r="E253" s="34"/>
      <c r="F253" s="34"/>
      <c r="G253" s="33"/>
      <c r="H253" s="33"/>
      <c r="I253" s="32"/>
      <c r="J253" s="31"/>
      <c r="K253" s="30"/>
      <c r="L253" s="30"/>
      <c r="M253" s="29"/>
      <c r="N253" s="29"/>
      <c r="O253" s="28" t="e">
        <f>MIN(((K253)/(K253+K254)),((L253)/(L253+L254)))</f>
        <v>#DIV/0!</v>
      </c>
    </row>
    <row r="254" spans="1:15" ht="12.95" customHeight="1" thickBot="1">
      <c r="A254" s="27"/>
      <c r="B254" s="27"/>
      <c r="C254" s="26"/>
      <c r="D254" s="25"/>
      <c r="E254" s="23"/>
      <c r="F254" s="23"/>
      <c r="G254" s="24"/>
      <c r="H254" s="23"/>
      <c r="I254" s="22"/>
      <c r="J254" s="21"/>
      <c r="K254" s="36"/>
      <c r="L254" s="36"/>
      <c r="M254" s="35"/>
      <c r="N254" s="35"/>
      <c r="O254" s="18"/>
    </row>
    <row r="255" spans="1:15" ht="12.95" customHeight="1" thickTop="1">
      <c r="A255" s="27"/>
      <c r="B255" s="27"/>
      <c r="C255" s="27"/>
      <c r="D255" s="1"/>
      <c r="E255" s="34"/>
      <c r="F255" s="34"/>
      <c r="G255" s="33"/>
      <c r="H255" s="33"/>
      <c r="I255" s="32"/>
      <c r="J255" s="31"/>
      <c r="K255" s="30"/>
      <c r="L255" s="30"/>
      <c r="M255" s="29"/>
      <c r="N255" s="29"/>
      <c r="O255" s="28" t="e">
        <f>MIN(((K255)/(K255+K256)),((L255)/(L255+L256)))</f>
        <v>#DIV/0!</v>
      </c>
    </row>
    <row r="256" spans="1:15" ht="12.95" customHeight="1" thickBot="1">
      <c r="A256" s="27"/>
      <c r="B256" s="27"/>
      <c r="C256" s="26"/>
      <c r="D256" s="25"/>
      <c r="E256" s="23"/>
      <c r="F256" s="23"/>
      <c r="G256" s="24"/>
      <c r="H256" s="23"/>
      <c r="I256" s="22"/>
      <c r="J256" s="21"/>
      <c r="K256" s="36"/>
      <c r="L256" s="36"/>
      <c r="M256" s="35"/>
      <c r="N256" s="35"/>
      <c r="O256" s="18"/>
    </row>
    <row r="257" spans="1:16" ht="12.95" customHeight="1" thickTop="1">
      <c r="A257" s="27"/>
      <c r="B257" s="27"/>
      <c r="C257" s="27"/>
      <c r="D257" s="1"/>
      <c r="E257" s="34"/>
      <c r="F257" s="34"/>
      <c r="G257" s="33"/>
      <c r="H257" s="33"/>
      <c r="I257" s="32"/>
      <c r="J257" s="31"/>
      <c r="K257" s="30"/>
      <c r="L257" s="30"/>
      <c r="M257" s="29"/>
      <c r="N257" s="29"/>
      <c r="O257" s="28" t="e">
        <f>MIN(((K257)/(K257+K258)),((L257)/(L257+L258)))</f>
        <v>#DIV/0!</v>
      </c>
    </row>
    <row r="258" spans="1:16" ht="12.95" customHeight="1" thickBot="1">
      <c r="A258" s="27"/>
      <c r="B258" s="27"/>
      <c r="C258" s="26"/>
      <c r="D258" s="25"/>
      <c r="E258" s="23"/>
      <c r="F258" s="23"/>
      <c r="G258" s="24"/>
      <c r="H258" s="23"/>
      <c r="I258" s="22"/>
      <c r="J258" s="21"/>
      <c r="K258" s="36"/>
      <c r="L258" s="36"/>
      <c r="M258" s="35"/>
      <c r="N258" s="35"/>
      <c r="O258" s="18"/>
    </row>
    <row r="259" spans="1:16" ht="12.95" customHeight="1" thickTop="1">
      <c r="A259" s="27"/>
      <c r="B259" s="27"/>
      <c r="C259" s="27"/>
      <c r="D259" s="1"/>
      <c r="E259" s="34"/>
      <c r="F259" s="34"/>
      <c r="G259" s="33"/>
      <c r="H259" s="33"/>
      <c r="I259" s="32"/>
      <c r="J259" s="31"/>
      <c r="K259" s="30"/>
      <c r="L259" s="30"/>
      <c r="M259" s="29"/>
      <c r="N259" s="29"/>
      <c r="O259" s="28" t="e">
        <f>MIN(((K259)/(K259+K260)),((L259)/(L259+L260)))</f>
        <v>#DIV/0!</v>
      </c>
    </row>
    <row r="260" spans="1:16" ht="12.95" customHeight="1" thickBot="1">
      <c r="A260" s="27"/>
      <c r="B260" s="27"/>
      <c r="C260" s="26"/>
      <c r="D260" s="25"/>
      <c r="E260" s="23"/>
      <c r="F260" s="23"/>
      <c r="G260" s="24"/>
      <c r="H260" s="23"/>
      <c r="I260" s="22"/>
      <c r="J260" s="21"/>
      <c r="K260" s="36"/>
      <c r="L260" s="36"/>
      <c r="M260" s="35"/>
      <c r="N260" s="35"/>
      <c r="O260" s="18"/>
    </row>
    <row r="261" spans="1:16" ht="12.95" customHeight="1" thickTop="1">
      <c r="A261" s="27"/>
      <c r="B261" s="27"/>
      <c r="C261" s="27"/>
      <c r="D261" s="1"/>
      <c r="E261" s="34"/>
      <c r="F261" s="34"/>
      <c r="G261" s="33"/>
      <c r="H261" s="33"/>
      <c r="I261" s="32"/>
      <c r="J261" s="31"/>
      <c r="K261" s="30"/>
      <c r="L261" s="30"/>
      <c r="M261" s="29"/>
      <c r="N261" s="29"/>
      <c r="O261" s="28" t="e">
        <f>MIN(((K261)/(K261+K262)),((L261)/(L261+L262)))</f>
        <v>#DIV/0!</v>
      </c>
    </row>
    <row r="262" spans="1:16" ht="12.95" customHeight="1" thickBot="1">
      <c r="A262" s="27"/>
      <c r="B262" s="27"/>
      <c r="C262" s="26"/>
      <c r="D262" s="25"/>
      <c r="E262" s="23"/>
      <c r="F262" s="23"/>
      <c r="G262" s="24"/>
      <c r="H262" s="23"/>
      <c r="I262" s="22"/>
      <c r="J262" s="21"/>
      <c r="K262" s="20"/>
      <c r="L262" s="20"/>
      <c r="M262" s="19"/>
      <c r="N262" s="19"/>
      <c r="O262" s="18"/>
    </row>
    <row r="263" spans="1:16" ht="12.95" customHeight="1" thickTop="1">
      <c r="A263" s="16"/>
      <c r="B263" s="16"/>
      <c r="C263" s="15" t="s">
        <v>60</v>
      </c>
      <c r="D263" s="14">
        <f>D219+SUM(D227:D262)</f>
        <v>0</v>
      </c>
      <c r="E263" s="14">
        <f>E219+SUM(E227:E262)</f>
        <v>0</v>
      </c>
      <c r="F263" s="14">
        <f>F219+SUM(F227:F262)</f>
        <v>0</v>
      </c>
      <c r="G263" s="13"/>
      <c r="H263" s="13"/>
      <c r="I263" s="12"/>
      <c r="J263" s="12"/>
      <c r="K263" s="11">
        <f>K219+(K227+K229+K231+K233+K235+K237+K239+K241+K243+K245+K247+K249+K251+K253+K255+K257+K259+K261)</f>
        <v>0</v>
      </c>
      <c r="L263" s="11">
        <f>L219+(L227+L229+L231+L233+L235+L237+L239+L241+L243+L245+L247+L249+L251+L253+L255+L257+L259+L261)</f>
        <v>0</v>
      </c>
      <c r="M263" s="17">
        <f>M219+SUM(M227:M262)</f>
        <v>0</v>
      </c>
      <c r="N263" s="17">
        <f>N219+SUM(N227:N262)</f>
        <v>0</v>
      </c>
      <c r="O263" s="9"/>
    </row>
    <row r="264" spans="1:16" ht="12.95" customHeight="1">
      <c r="A264" s="16"/>
      <c r="B264" s="16"/>
      <c r="C264" s="15"/>
      <c r="D264" s="14"/>
      <c r="E264" s="14"/>
      <c r="F264" s="14"/>
      <c r="G264" s="13"/>
      <c r="H264" s="13"/>
      <c r="I264" s="12"/>
      <c r="J264" s="12"/>
      <c r="K264" s="11">
        <f>K220+(K228+K230+K232+K234+K236+K238+K240+K242+K244+K246+K248+K250+K252+K254+K256+K258+K260+K262)</f>
        <v>0</v>
      </c>
      <c r="L264" s="11">
        <f>L220+(L228+L230+L232+L234+L236+L238+L240+L242+L244+L246+L248+L250+L252+L254+L256+L258+L260+L262)</f>
        <v>0</v>
      </c>
      <c r="M264" s="10"/>
      <c r="N264" s="10"/>
      <c r="O264" s="9"/>
    </row>
    <row r="265" spans="1:16" ht="12.95" customHeight="1">
      <c r="A265" s="59" t="s">
        <v>273</v>
      </c>
      <c r="B265" s="59"/>
      <c r="C265" s="59"/>
      <c r="D265" s="59"/>
      <c r="E265" s="59"/>
      <c r="F265" s="59"/>
      <c r="G265" s="59"/>
      <c r="H265" s="59"/>
      <c r="I265" s="59"/>
      <c r="J265" s="59"/>
      <c r="K265" s="61"/>
      <c r="L265" s="61"/>
      <c r="M265" s="60"/>
      <c r="N265" s="59"/>
      <c r="O265" s="58"/>
      <c r="P265" s="57"/>
    </row>
    <row r="266" spans="1:16" ht="12.95" customHeight="1">
      <c r="K266" s="56"/>
      <c r="L266" s="56"/>
      <c r="M266" s="55"/>
      <c r="O266" s="8"/>
    </row>
    <row r="267" spans="1:16" ht="12.95" customHeight="1">
      <c r="A267" s="54" t="s">
        <v>0</v>
      </c>
      <c r="B267" s="54"/>
      <c r="C267" s="54" t="s">
        <v>1</v>
      </c>
      <c r="D267" s="53" t="s">
        <v>2</v>
      </c>
      <c r="E267" s="53" t="s">
        <v>24</v>
      </c>
      <c r="F267" s="53" t="s">
        <v>25</v>
      </c>
      <c r="G267" s="53" t="s">
        <v>26</v>
      </c>
      <c r="H267" s="53" t="s">
        <v>27</v>
      </c>
      <c r="I267" s="53" t="s">
        <v>88</v>
      </c>
      <c r="J267" s="50" t="s">
        <v>107</v>
      </c>
      <c r="K267" s="52" t="s">
        <v>108</v>
      </c>
      <c r="L267" s="52" t="s">
        <v>109</v>
      </c>
      <c r="M267" s="51" t="s">
        <v>131</v>
      </c>
      <c r="N267" s="50" t="s">
        <v>132</v>
      </c>
      <c r="O267" s="49" t="s">
        <v>133</v>
      </c>
    </row>
    <row r="268" spans="1:16" ht="12.95" customHeight="1">
      <c r="A268" s="46" t="s">
        <v>110</v>
      </c>
      <c r="B268" s="46" t="s">
        <v>332</v>
      </c>
      <c r="C268" s="46" t="s">
        <v>111</v>
      </c>
      <c r="D268" s="46" t="s">
        <v>112</v>
      </c>
      <c r="E268" s="46" t="s">
        <v>112</v>
      </c>
      <c r="F268" s="46" t="s">
        <v>112</v>
      </c>
      <c r="G268" s="46" t="s">
        <v>113</v>
      </c>
      <c r="H268" s="46" t="s">
        <v>114</v>
      </c>
      <c r="I268" s="46" t="s">
        <v>115</v>
      </c>
      <c r="J268" s="48" t="s">
        <v>116</v>
      </c>
      <c r="K268" s="47" t="s">
        <v>126</v>
      </c>
      <c r="L268" s="47" t="s">
        <v>181</v>
      </c>
      <c r="M268" s="46" t="s">
        <v>180</v>
      </c>
      <c r="N268" s="46" t="s">
        <v>180</v>
      </c>
      <c r="O268" s="45" t="s">
        <v>117</v>
      </c>
    </row>
    <row r="269" spans="1:16" ht="12.95" customHeight="1">
      <c r="A269" s="41" t="s">
        <v>118</v>
      </c>
      <c r="B269" s="41" t="s">
        <v>331</v>
      </c>
      <c r="C269" s="41" t="s">
        <v>119</v>
      </c>
      <c r="D269" s="41" t="s">
        <v>120</v>
      </c>
      <c r="E269" s="41" t="s">
        <v>120</v>
      </c>
      <c r="F269" s="41" t="s">
        <v>121</v>
      </c>
      <c r="G269" s="41" t="s">
        <v>122</v>
      </c>
      <c r="H269" s="41" t="s">
        <v>122</v>
      </c>
      <c r="I269" s="41" t="s">
        <v>123</v>
      </c>
      <c r="J269" s="44" t="s">
        <v>124</v>
      </c>
      <c r="K269" s="43" t="s">
        <v>134</v>
      </c>
      <c r="L269" s="43" t="s">
        <v>134</v>
      </c>
      <c r="M269" s="41" t="s">
        <v>182</v>
      </c>
      <c r="N269" s="41" t="s">
        <v>182</v>
      </c>
      <c r="O269" s="42" t="s">
        <v>125</v>
      </c>
    </row>
    <row r="270" spans="1:16" ht="12.95" customHeight="1">
      <c r="A270" s="41"/>
      <c r="B270" s="41" t="s">
        <v>330</v>
      </c>
      <c r="C270" s="41" t="s">
        <v>127</v>
      </c>
      <c r="D270" s="41" t="s">
        <v>128</v>
      </c>
      <c r="E270" s="41" t="s">
        <v>31</v>
      </c>
      <c r="F270" s="41" t="s">
        <v>32</v>
      </c>
      <c r="G270" s="41" t="s">
        <v>69</v>
      </c>
      <c r="H270" s="41" t="s">
        <v>69</v>
      </c>
      <c r="I270" s="38" t="s">
        <v>129</v>
      </c>
      <c r="J270" s="40" t="s">
        <v>130</v>
      </c>
      <c r="K270" s="39" t="s">
        <v>135</v>
      </c>
      <c r="L270" s="39" t="s">
        <v>135</v>
      </c>
      <c r="M270" s="38" t="s">
        <v>126</v>
      </c>
      <c r="N270" s="38" t="s">
        <v>136</v>
      </c>
      <c r="O270" s="37"/>
    </row>
    <row r="271" spans="1:16" ht="12.95" customHeight="1">
      <c r="A271" s="27"/>
      <c r="B271" s="27"/>
      <c r="C271" s="27"/>
      <c r="D271" s="1"/>
      <c r="E271" s="34"/>
      <c r="F271" s="34"/>
      <c r="G271" s="33"/>
      <c r="H271" s="33"/>
      <c r="I271" s="32"/>
      <c r="J271" s="31"/>
      <c r="K271" s="30"/>
      <c r="L271" s="30"/>
      <c r="M271" s="29"/>
      <c r="N271" s="29"/>
      <c r="O271" s="28" t="e">
        <f>MIN(((K271)/(K271+K272)),((L271)/(L271+L272)))</f>
        <v>#DIV/0!</v>
      </c>
    </row>
    <row r="272" spans="1:16" ht="12.95" customHeight="1" thickBot="1">
      <c r="A272" s="27"/>
      <c r="B272" s="27"/>
      <c r="C272" s="26"/>
      <c r="D272" s="25"/>
      <c r="E272" s="23"/>
      <c r="F272" s="23"/>
      <c r="G272" s="24"/>
      <c r="H272" s="23"/>
      <c r="I272" s="22"/>
      <c r="J272" s="21"/>
      <c r="K272" s="36"/>
      <c r="L272" s="36"/>
      <c r="M272" s="35"/>
      <c r="N272" s="35"/>
      <c r="O272" s="18"/>
    </row>
    <row r="273" spans="1:15" ht="12.95" customHeight="1" thickTop="1">
      <c r="A273" s="27"/>
      <c r="B273" s="27"/>
      <c r="C273" s="27"/>
      <c r="D273" s="1"/>
      <c r="E273" s="34"/>
      <c r="F273" s="34"/>
      <c r="G273" s="33"/>
      <c r="H273" s="33"/>
      <c r="I273" s="32"/>
      <c r="J273" s="31"/>
      <c r="K273" s="30"/>
      <c r="L273" s="30"/>
      <c r="M273" s="29"/>
      <c r="N273" s="29"/>
      <c r="O273" s="28" t="e">
        <f>MIN(((K273)/(K273+K274)),((L273)/(L273+L274)))</f>
        <v>#DIV/0!</v>
      </c>
    </row>
    <row r="274" spans="1:15" ht="12.95" customHeight="1" thickBot="1">
      <c r="A274" s="27"/>
      <c r="B274" s="27"/>
      <c r="C274" s="26"/>
      <c r="D274" s="25"/>
      <c r="E274" s="23"/>
      <c r="F274" s="23"/>
      <c r="G274" s="24"/>
      <c r="H274" s="23"/>
      <c r="I274" s="22"/>
      <c r="J274" s="21"/>
      <c r="K274" s="36"/>
      <c r="L274" s="36"/>
      <c r="M274" s="35"/>
      <c r="N274" s="35"/>
      <c r="O274" s="18"/>
    </row>
    <row r="275" spans="1:15" ht="12.95" customHeight="1" thickTop="1">
      <c r="A275" s="27"/>
      <c r="B275" s="27"/>
      <c r="C275" s="27"/>
      <c r="D275" s="1"/>
      <c r="E275" s="34"/>
      <c r="F275" s="34"/>
      <c r="G275" s="33"/>
      <c r="H275" s="33"/>
      <c r="I275" s="32"/>
      <c r="J275" s="31"/>
      <c r="K275" s="30"/>
      <c r="L275" s="30"/>
      <c r="M275" s="29"/>
      <c r="N275" s="29"/>
      <c r="O275" s="28" t="e">
        <f>MIN(((K275)/(K275+K276)),((L275)/(L275+L276)))</f>
        <v>#DIV/0!</v>
      </c>
    </row>
    <row r="276" spans="1:15" ht="12.95" customHeight="1" thickBot="1">
      <c r="A276" s="27"/>
      <c r="B276" s="27"/>
      <c r="C276" s="26"/>
      <c r="D276" s="25"/>
      <c r="E276" s="23"/>
      <c r="F276" s="23"/>
      <c r="G276" s="24"/>
      <c r="H276" s="23"/>
      <c r="I276" s="22"/>
      <c r="J276" s="21"/>
      <c r="K276" s="36"/>
      <c r="L276" s="36"/>
      <c r="M276" s="35"/>
      <c r="N276" s="35"/>
      <c r="O276" s="18"/>
    </row>
    <row r="277" spans="1:15" ht="12.95" customHeight="1" thickTop="1">
      <c r="A277" s="27"/>
      <c r="B277" s="27"/>
      <c r="C277" s="27"/>
      <c r="D277" s="1"/>
      <c r="E277" s="34"/>
      <c r="F277" s="34"/>
      <c r="G277" s="33"/>
      <c r="H277" s="33"/>
      <c r="I277" s="32"/>
      <c r="J277" s="31"/>
      <c r="K277" s="30"/>
      <c r="L277" s="30"/>
      <c r="M277" s="29"/>
      <c r="N277" s="29"/>
      <c r="O277" s="28" t="e">
        <f>MIN(((K277)/(K277+K278)),((L277)/(L277+L278)))</f>
        <v>#DIV/0!</v>
      </c>
    </row>
    <row r="278" spans="1:15" ht="12.95" customHeight="1" thickBot="1">
      <c r="A278" s="27"/>
      <c r="B278" s="27"/>
      <c r="C278" s="26"/>
      <c r="D278" s="25"/>
      <c r="E278" s="23"/>
      <c r="F278" s="23"/>
      <c r="G278" s="24"/>
      <c r="H278" s="23"/>
      <c r="I278" s="22"/>
      <c r="J278" s="21"/>
      <c r="K278" s="36"/>
      <c r="L278" s="36"/>
      <c r="M278" s="35"/>
      <c r="N278" s="35"/>
      <c r="O278" s="18"/>
    </row>
    <row r="279" spans="1:15" ht="12.95" customHeight="1" thickTop="1">
      <c r="A279" s="27"/>
      <c r="B279" s="27"/>
      <c r="C279" s="27"/>
      <c r="D279" s="1"/>
      <c r="E279" s="34"/>
      <c r="F279" s="34"/>
      <c r="G279" s="33"/>
      <c r="H279" s="33"/>
      <c r="I279" s="32"/>
      <c r="J279" s="31"/>
      <c r="K279" s="30"/>
      <c r="L279" s="30"/>
      <c r="M279" s="29"/>
      <c r="N279" s="29"/>
      <c r="O279" s="28" t="e">
        <f>MIN(((K279)/(K279+K280)),((L279)/(L279+L280)))</f>
        <v>#DIV/0!</v>
      </c>
    </row>
    <row r="280" spans="1:15" ht="12.95" customHeight="1" thickBot="1">
      <c r="A280" s="27"/>
      <c r="B280" s="27"/>
      <c r="C280" s="26"/>
      <c r="D280" s="25"/>
      <c r="E280" s="23"/>
      <c r="F280" s="23"/>
      <c r="G280" s="24"/>
      <c r="H280" s="23"/>
      <c r="I280" s="22"/>
      <c r="J280" s="21"/>
      <c r="K280" s="36"/>
      <c r="L280" s="36"/>
      <c r="M280" s="35"/>
      <c r="N280" s="35"/>
      <c r="O280" s="18"/>
    </row>
    <row r="281" spans="1:15" ht="12.95" customHeight="1" thickTop="1">
      <c r="A281" s="27"/>
      <c r="B281" s="27"/>
      <c r="C281" s="27"/>
      <c r="D281" s="1"/>
      <c r="E281" s="34"/>
      <c r="F281" s="34"/>
      <c r="G281" s="33"/>
      <c r="H281" s="33"/>
      <c r="I281" s="32"/>
      <c r="J281" s="31"/>
      <c r="K281" s="30"/>
      <c r="L281" s="30"/>
      <c r="M281" s="29"/>
      <c r="N281" s="29"/>
      <c r="O281" s="28" t="e">
        <f>MIN(((K281)/(K281+K282)),((L281)/(L281+L282)))</f>
        <v>#DIV/0!</v>
      </c>
    </row>
    <row r="282" spans="1:15" ht="12.95" customHeight="1" thickBot="1">
      <c r="A282" s="27"/>
      <c r="B282" s="27"/>
      <c r="C282" s="26"/>
      <c r="D282" s="25"/>
      <c r="E282" s="23"/>
      <c r="F282" s="23"/>
      <c r="G282" s="24"/>
      <c r="H282" s="23"/>
      <c r="I282" s="22"/>
      <c r="J282" s="21"/>
      <c r="K282" s="36"/>
      <c r="L282" s="36"/>
      <c r="M282" s="35"/>
      <c r="N282" s="35"/>
      <c r="O282" s="18"/>
    </row>
    <row r="283" spans="1:15" ht="12.95" customHeight="1" thickTop="1">
      <c r="A283" s="27"/>
      <c r="B283" s="27"/>
      <c r="C283" s="27"/>
      <c r="D283" s="1"/>
      <c r="E283" s="34"/>
      <c r="F283" s="34"/>
      <c r="G283" s="33"/>
      <c r="H283" s="33"/>
      <c r="I283" s="32"/>
      <c r="J283" s="31"/>
      <c r="K283" s="30"/>
      <c r="L283" s="30"/>
      <c r="M283" s="29"/>
      <c r="N283" s="29"/>
      <c r="O283" s="28" t="e">
        <f>MIN(((K283)/(K283+K284)),((L283)/(L283+L284)))</f>
        <v>#DIV/0!</v>
      </c>
    </row>
    <row r="284" spans="1:15" ht="12.95" customHeight="1" thickBot="1">
      <c r="A284" s="27"/>
      <c r="B284" s="27"/>
      <c r="C284" s="26"/>
      <c r="D284" s="25"/>
      <c r="E284" s="23"/>
      <c r="F284" s="23"/>
      <c r="G284" s="24"/>
      <c r="H284" s="23"/>
      <c r="I284" s="22"/>
      <c r="J284" s="21"/>
      <c r="K284" s="36"/>
      <c r="L284" s="36"/>
      <c r="M284" s="35"/>
      <c r="N284" s="35"/>
      <c r="O284" s="18"/>
    </row>
    <row r="285" spans="1:15" ht="12.95" customHeight="1" thickTop="1">
      <c r="A285" s="27"/>
      <c r="B285" s="27"/>
      <c r="C285" s="27"/>
      <c r="D285" s="1"/>
      <c r="E285" s="34"/>
      <c r="F285" s="34"/>
      <c r="G285" s="33"/>
      <c r="H285" s="33"/>
      <c r="I285" s="32"/>
      <c r="J285" s="31"/>
      <c r="K285" s="30"/>
      <c r="L285" s="30"/>
      <c r="M285" s="29"/>
      <c r="N285" s="29"/>
      <c r="O285" s="28" t="e">
        <f>MIN(((K285)/(K285+K286)),((L285)/(L285+L286)))</f>
        <v>#DIV/0!</v>
      </c>
    </row>
    <row r="286" spans="1:15" ht="12.95" customHeight="1" thickBot="1">
      <c r="A286" s="27"/>
      <c r="B286" s="27"/>
      <c r="C286" s="26"/>
      <c r="D286" s="25"/>
      <c r="E286" s="23"/>
      <c r="F286" s="23"/>
      <c r="G286" s="24"/>
      <c r="H286" s="23"/>
      <c r="I286" s="22"/>
      <c r="J286" s="21"/>
      <c r="K286" s="36"/>
      <c r="L286" s="36"/>
      <c r="M286" s="35"/>
      <c r="N286" s="35"/>
      <c r="O286" s="18"/>
    </row>
    <row r="287" spans="1:15" ht="12.95" customHeight="1" thickTop="1">
      <c r="A287" s="27"/>
      <c r="B287" s="27"/>
      <c r="C287" s="27"/>
      <c r="D287" s="1"/>
      <c r="E287" s="34"/>
      <c r="F287" s="34"/>
      <c r="G287" s="33"/>
      <c r="H287" s="33"/>
      <c r="I287" s="32"/>
      <c r="J287" s="31"/>
      <c r="K287" s="30"/>
      <c r="L287" s="30"/>
      <c r="M287" s="29"/>
      <c r="N287" s="29"/>
      <c r="O287" s="28" t="e">
        <f>MIN(((K287)/(K287+K288)),((L287)/(L287+L288)))</f>
        <v>#DIV/0!</v>
      </c>
    </row>
    <row r="288" spans="1:15" ht="12.95" customHeight="1" thickBot="1">
      <c r="A288" s="27"/>
      <c r="B288" s="27"/>
      <c r="C288" s="26"/>
      <c r="D288" s="25"/>
      <c r="E288" s="23"/>
      <c r="F288" s="23"/>
      <c r="G288" s="24"/>
      <c r="H288" s="23"/>
      <c r="I288" s="22"/>
      <c r="J288" s="21"/>
      <c r="K288" s="36"/>
      <c r="L288" s="36"/>
      <c r="M288" s="35"/>
      <c r="N288" s="35"/>
      <c r="O288" s="18"/>
    </row>
    <row r="289" spans="1:15" ht="12.95" customHeight="1" thickTop="1">
      <c r="A289" s="27"/>
      <c r="B289" s="27"/>
      <c r="C289" s="27"/>
      <c r="D289" s="1"/>
      <c r="E289" s="34"/>
      <c r="F289" s="34"/>
      <c r="G289" s="33"/>
      <c r="H289" s="33"/>
      <c r="I289" s="32"/>
      <c r="J289" s="31"/>
      <c r="K289" s="30"/>
      <c r="L289" s="30"/>
      <c r="M289" s="29"/>
      <c r="N289" s="29"/>
      <c r="O289" s="28" t="e">
        <f>MIN(((K289)/(K289+K290)),((L289)/(L289+L290)))</f>
        <v>#DIV/0!</v>
      </c>
    </row>
    <row r="290" spans="1:15" ht="12.95" customHeight="1" thickBot="1">
      <c r="A290" s="27"/>
      <c r="B290" s="27"/>
      <c r="C290" s="26"/>
      <c r="D290" s="25"/>
      <c r="E290" s="23"/>
      <c r="F290" s="23"/>
      <c r="G290" s="24"/>
      <c r="H290" s="23"/>
      <c r="I290" s="22"/>
      <c r="J290" s="21"/>
      <c r="K290" s="36"/>
      <c r="L290" s="36"/>
      <c r="M290" s="35"/>
      <c r="N290" s="35"/>
      <c r="O290" s="18"/>
    </row>
    <row r="291" spans="1:15" ht="12.95" customHeight="1" thickTop="1">
      <c r="A291" s="27"/>
      <c r="B291" s="27"/>
      <c r="C291" s="27"/>
      <c r="D291" s="1"/>
      <c r="E291" s="34"/>
      <c r="F291" s="34"/>
      <c r="G291" s="33"/>
      <c r="H291" s="33"/>
      <c r="I291" s="32"/>
      <c r="J291" s="31"/>
      <c r="K291" s="30"/>
      <c r="L291" s="30"/>
      <c r="M291" s="29"/>
      <c r="N291" s="29"/>
      <c r="O291" s="28" t="e">
        <f>MIN(((K291)/(K291+K292)),((L291)/(L291+L292)))</f>
        <v>#DIV/0!</v>
      </c>
    </row>
    <row r="292" spans="1:15" ht="12.95" customHeight="1" thickBot="1">
      <c r="A292" s="27"/>
      <c r="B292" s="27"/>
      <c r="C292" s="26"/>
      <c r="D292" s="25"/>
      <c r="E292" s="23"/>
      <c r="F292" s="23"/>
      <c r="G292" s="24"/>
      <c r="H292" s="23"/>
      <c r="I292" s="22"/>
      <c r="J292" s="21"/>
      <c r="K292" s="36"/>
      <c r="L292" s="36"/>
      <c r="M292" s="35"/>
      <c r="N292" s="35"/>
      <c r="O292" s="18"/>
    </row>
    <row r="293" spans="1:15" ht="12.95" customHeight="1" thickTop="1">
      <c r="A293" s="27"/>
      <c r="B293" s="27"/>
      <c r="C293" s="27"/>
      <c r="D293" s="2"/>
      <c r="E293" s="34"/>
      <c r="F293" s="34"/>
      <c r="G293" s="33"/>
      <c r="H293" s="33"/>
      <c r="I293" s="32"/>
      <c r="J293" s="31"/>
      <c r="K293" s="30"/>
      <c r="L293" s="30"/>
      <c r="M293" s="29"/>
      <c r="N293" s="29"/>
      <c r="O293" s="28" t="e">
        <f>MIN(((K293)/(K293+K294)),((L293)/(L293+L294)))</f>
        <v>#DIV/0!</v>
      </c>
    </row>
    <row r="294" spans="1:15" ht="12.95" customHeight="1" thickBot="1">
      <c r="A294" s="27"/>
      <c r="B294" s="27"/>
      <c r="C294" s="26"/>
      <c r="D294" s="25"/>
      <c r="E294" s="23"/>
      <c r="F294" s="23"/>
      <c r="G294" s="24"/>
      <c r="H294" s="23"/>
      <c r="I294" s="22"/>
      <c r="J294" s="21"/>
      <c r="K294" s="36"/>
      <c r="L294" s="36"/>
      <c r="M294" s="35"/>
      <c r="N294" s="35"/>
      <c r="O294" s="18"/>
    </row>
    <row r="295" spans="1:15" ht="12.95" customHeight="1" thickTop="1">
      <c r="A295" s="27"/>
      <c r="B295" s="27"/>
      <c r="C295" s="27"/>
      <c r="D295" s="1"/>
      <c r="E295" s="34"/>
      <c r="F295" s="34"/>
      <c r="G295" s="33"/>
      <c r="H295" s="33"/>
      <c r="I295" s="32"/>
      <c r="J295" s="31"/>
      <c r="K295" s="30"/>
      <c r="L295" s="30"/>
      <c r="M295" s="29"/>
      <c r="N295" s="29"/>
      <c r="O295" s="28" t="e">
        <f>MIN(((K295)/(K295+K296)),((L295)/(L295+L296)))</f>
        <v>#DIV/0!</v>
      </c>
    </row>
    <row r="296" spans="1:15" ht="12.95" customHeight="1" thickBot="1">
      <c r="A296" s="27"/>
      <c r="B296" s="27"/>
      <c r="C296" s="26"/>
      <c r="D296" s="25"/>
      <c r="E296" s="23"/>
      <c r="F296" s="23"/>
      <c r="G296" s="24"/>
      <c r="H296" s="23"/>
      <c r="I296" s="22"/>
      <c r="J296" s="21"/>
      <c r="K296" s="36"/>
      <c r="L296" s="36"/>
      <c r="M296" s="35"/>
      <c r="N296" s="35"/>
      <c r="O296" s="18"/>
    </row>
    <row r="297" spans="1:15" ht="12.95" customHeight="1" thickTop="1">
      <c r="A297" s="27"/>
      <c r="B297" s="27"/>
      <c r="C297" s="27"/>
      <c r="D297" s="1"/>
      <c r="E297" s="34"/>
      <c r="F297" s="34"/>
      <c r="G297" s="33"/>
      <c r="H297" s="33"/>
      <c r="I297" s="32"/>
      <c r="J297" s="31"/>
      <c r="K297" s="30"/>
      <c r="L297" s="30"/>
      <c r="M297" s="29"/>
      <c r="N297" s="29"/>
      <c r="O297" s="28" t="e">
        <f>MIN(((K297)/(K297+K298)),((L297)/(L297+L298)))</f>
        <v>#DIV/0!</v>
      </c>
    </row>
    <row r="298" spans="1:15" ht="12.95" customHeight="1" thickBot="1">
      <c r="A298" s="27"/>
      <c r="B298" s="27"/>
      <c r="C298" s="26"/>
      <c r="D298" s="25"/>
      <c r="E298" s="23"/>
      <c r="F298" s="23"/>
      <c r="G298" s="24"/>
      <c r="H298" s="23"/>
      <c r="I298" s="22"/>
      <c r="J298" s="21"/>
      <c r="K298" s="36"/>
      <c r="L298" s="36"/>
      <c r="M298" s="35"/>
      <c r="N298" s="35"/>
      <c r="O298" s="18"/>
    </row>
    <row r="299" spans="1:15" ht="12.95" customHeight="1" thickTop="1">
      <c r="A299" s="27"/>
      <c r="B299" s="27"/>
      <c r="C299" s="27"/>
      <c r="D299" s="1"/>
      <c r="E299" s="34"/>
      <c r="F299" s="34"/>
      <c r="G299" s="33"/>
      <c r="H299" s="33"/>
      <c r="I299" s="32"/>
      <c r="J299" s="31"/>
      <c r="K299" s="30"/>
      <c r="L299" s="30"/>
      <c r="M299" s="29"/>
      <c r="N299" s="29"/>
      <c r="O299" s="28" t="e">
        <f>MIN(((K299)/(K299+K300)),((L299)/(L299+L300)))</f>
        <v>#DIV/0!</v>
      </c>
    </row>
    <row r="300" spans="1:15" ht="12.95" customHeight="1" thickBot="1">
      <c r="A300" s="27"/>
      <c r="B300" s="27"/>
      <c r="C300" s="26"/>
      <c r="D300" s="25"/>
      <c r="E300" s="23"/>
      <c r="F300" s="23"/>
      <c r="G300" s="24"/>
      <c r="H300" s="23"/>
      <c r="I300" s="22"/>
      <c r="J300" s="21"/>
      <c r="K300" s="36"/>
      <c r="L300" s="36"/>
      <c r="M300" s="35"/>
      <c r="N300" s="35"/>
      <c r="O300" s="18"/>
    </row>
    <row r="301" spans="1:15" ht="12.95" customHeight="1" thickTop="1">
      <c r="A301" s="27"/>
      <c r="B301" s="27"/>
      <c r="C301" s="27"/>
      <c r="D301" s="1"/>
      <c r="E301" s="34"/>
      <c r="F301" s="34"/>
      <c r="G301" s="33"/>
      <c r="H301" s="33"/>
      <c r="I301" s="32"/>
      <c r="J301" s="31"/>
      <c r="K301" s="30"/>
      <c r="L301" s="30"/>
      <c r="M301" s="29"/>
      <c r="N301" s="29"/>
      <c r="O301" s="28" t="e">
        <f>MIN(((K301)/(K301+K302)),((L301)/(L301+L302)))</f>
        <v>#DIV/0!</v>
      </c>
    </row>
    <row r="302" spans="1:15" ht="12.95" customHeight="1" thickBot="1">
      <c r="A302" s="27"/>
      <c r="B302" s="27"/>
      <c r="C302" s="26"/>
      <c r="D302" s="25"/>
      <c r="E302" s="23"/>
      <c r="F302" s="23"/>
      <c r="G302" s="24"/>
      <c r="H302" s="23"/>
      <c r="I302" s="22"/>
      <c r="J302" s="21"/>
      <c r="K302" s="36"/>
      <c r="L302" s="36"/>
      <c r="M302" s="35"/>
      <c r="N302" s="35"/>
      <c r="O302" s="18"/>
    </row>
    <row r="303" spans="1:15" ht="12.95" customHeight="1" thickTop="1">
      <c r="A303" s="27"/>
      <c r="B303" s="27"/>
      <c r="C303" s="27"/>
      <c r="D303" s="1"/>
      <c r="E303" s="34"/>
      <c r="F303" s="34"/>
      <c r="G303" s="33"/>
      <c r="H303" s="33"/>
      <c r="I303" s="32"/>
      <c r="J303" s="31"/>
      <c r="K303" s="30"/>
      <c r="L303" s="30"/>
      <c r="M303" s="29"/>
      <c r="N303" s="29"/>
      <c r="O303" s="28" t="e">
        <f>MIN(((K303)/(K303+K304)),((L303)/(L303+L304)))</f>
        <v>#DIV/0!</v>
      </c>
    </row>
    <row r="304" spans="1:15" ht="12.95" customHeight="1" thickBot="1">
      <c r="A304" s="27"/>
      <c r="B304" s="27"/>
      <c r="C304" s="26"/>
      <c r="D304" s="25"/>
      <c r="E304" s="23"/>
      <c r="F304" s="23"/>
      <c r="G304" s="24"/>
      <c r="H304" s="23"/>
      <c r="I304" s="22"/>
      <c r="J304" s="21"/>
      <c r="K304" s="36"/>
      <c r="L304" s="36"/>
      <c r="M304" s="35"/>
      <c r="N304" s="35"/>
      <c r="O304" s="18"/>
    </row>
    <row r="305" spans="1:16" ht="12.95" customHeight="1" thickTop="1">
      <c r="A305" s="27"/>
      <c r="B305" s="27"/>
      <c r="C305" s="27"/>
      <c r="D305" s="1"/>
      <c r="E305" s="34"/>
      <c r="F305" s="34"/>
      <c r="G305" s="33"/>
      <c r="H305" s="33"/>
      <c r="I305" s="32"/>
      <c r="J305" s="31"/>
      <c r="K305" s="30"/>
      <c r="L305" s="30"/>
      <c r="M305" s="29"/>
      <c r="N305" s="29"/>
      <c r="O305" s="28" t="e">
        <f>MIN(((K305)/(K305+K306)),((L305)/(L305+L306)))</f>
        <v>#DIV/0!</v>
      </c>
    </row>
    <row r="306" spans="1:16" ht="12.95" customHeight="1" thickBot="1">
      <c r="A306" s="27"/>
      <c r="B306" s="27"/>
      <c r="C306" s="26"/>
      <c r="D306" s="25"/>
      <c r="E306" s="23"/>
      <c r="F306" s="23"/>
      <c r="G306" s="24"/>
      <c r="H306" s="23"/>
      <c r="I306" s="22"/>
      <c r="J306" s="21"/>
      <c r="K306" s="20"/>
      <c r="L306" s="20"/>
      <c r="M306" s="19"/>
      <c r="N306" s="19"/>
      <c r="O306" s="18"/>
    </row>
    <row r="307" spans="1:16" ht="12.95" customHeight="1" thickTop="1">
      <c r="A307" s="16"/>
      <c r="B307" s="16"/>
      <c r="C307" s="15" t="s">
        <v>60</v>
      </c>
      <c r="D307" s="14">
        <f>D263+SUM(D271:D306)</f>
        <v>0</v>
      </c>
      <c r="E307" s="14">
        <f>E263+SUM(E271:E306)</f>
        <v>0</v>
      </c>
      <c r="F307" s="14">
        <f>F263+SUM(F271:F306)</f>
        <v>0</v>
      </c>
      <c r="G307" s="13"/>
      <c r="H307" s="13"/>
      <c r="I307" s="12"/>
      <c r="J307" s="12"/>
      <c r="K307" s="11">
        <f>K263+(K271+K273+K275+K277+K279+K281+K283+K285+K287+K289+K291+K293+K295+K297+K299+K301+K303+K305)</f>
        <v>0</v>
      </c>
      <c r="L307" s="11">
        <f>L263+(L271+L273+L275+L277+L279+L281+L283+L285+L287+L289+L291+L293+L295+L297+L299+L301+L303+L305)</f>
        <v>0</v>
      </c>
      <c r="M307" s="17">
        <f>M263+SUM(M271:M306)</f>
        <v>0</v>
      </c>
      <c r="N307" s="17">
        <f>N263+SUM(N271:N306)</f>
        <v>0</v>
      </c>
      <c r="O307" s="9"/>
    </row>
    <row r="308" spans="1:16" ht="12.95" customHeight="1">
      <c r="A308" s="16"/>
      <c r="B308" s="16"/>
      <c r="C308" s="15"/>
      <c r="D308" s="14"/>
      <c r="E308" s="14"/>
      <c r="F308" s="14"/>
      <c r="G308" s="13"/>
      <c r="H308" s="13"/>
      <c r="I308" s="12"/>
      <c r="J308" s="12"/>
      <c r="K308" s="11">
        <f>K264+(K272+K274+K276+K278+K280+K282+K284+K286+K288+K290+K292+K294+K296+K298+K300+K302+K304+K306)</f>
        <v>0</v>
      </c>
      <c r="L308" s="11">
        <f>L264+(L272+L274+L276+L278+L280+L282+L284+L286+L288+L290+L292+L294+L296+L298+L300+L302+L304+L306)</f>
        <v>0</v>
      </c>
      <c r="M308" s="10"/>
      <c r="N308" s="10"/>
      <c r="O308" s="9"/>
    </row>
    <row r="309" spans="1:16" ht="12.95" customHeight="1">
      <c r="A309" s="59" t="s">
        <v>273</v>
      </c>
      <c r="B309" s="59"/>
      <c r="C309" s="59"/>
      <c r="D309" s="59"/>
      <c r="E309" s="59"/>
      <c r="F309" s="59"/>
      <c r="G309" s="59"/>
      <c r="H309" s="59"/>
      <c r="I309" s="59"/>
      <c r="J309" s="59"/>
      <c r="K309" s="61"/>
      <c r="L309" s="61"/>
      <c r="M309" s="60"/>
      <c r="N309" s="59"/>
      <c r="O309" s="58"/>
      <c r="P309" s="57"/>
    </row>
    <row r="310" spans="1:16" ht="12.95" customHeight="1">
      <c r="K310" s="56"/>
      <c r="L310" s="56"/>
      <c r="M310" s="55"/>
      <c r="O310" s="8"/>
    </row>
    <row r="311" spans="1:16" ht="12.95" customHeight="1">
      <c r="A311" s="54" t="s">
        <v>0</v>
      </c>
      <c r="B311" s="54"/>
      <c r="C311" s="54" t="s">
        <v>1</v>
      </c>
      <c r="D311" s="53" t="s">
        <v>2</v>
      </c>
      <c r="E311" s="53" t="s">
        <v>24</v>
      </c>
      <c r="F311" s="53" t="s">
        <v>25</v>
      </c>
      <c r="G311" s="53" t="s">
        <v>26</v>
      </c>
      <c r="H311" s="53" t="s">
        <v>27</v>
      </c>
      <c r="I311" s="53" t="s">
        <v>88</v>
      </c>
      <c r="J311" s="50" t="s">
        <v>107</v>
      </c>
      <c r="K311" s="52" t="s">
        <v>108</v>
      </c>
      <c r="L311" s="52" t="s">
        <v>109</v>
      </c>
      <c r="M311" s="51" t="s">
        <v>131</v>
      </c>
      <c r="N311" s="50" t="s">
        <v>132</v>
      </c>
      <c r="O311" s="49" t="s">
        <v>133</v>
      </c>
    </row>
    <row r="312" spans="1:16" ht="12.95" customHeight="1">
      <c r="A312" s="46" t="s">
        <v>110</v>
      </c>
      <c r="B312" s="46" t="s">
        <v>332</v>
      </c>
      <c r="C312" s="46" t="s">
        <v>111</v>
      </c>
      <c r="D312" s="46" t="s">
        <v>112</v>
      </c>
      <c r="E312" s="46" t="s">
        <v>112</v>
      </c>
      <c r="F312" s="46" t="s">
        <v>112</v>
      </c>
      <c r="G312" s="46" t="s">
        <v>113</v>
      </c>
      <c r="H312" s="46" t="s">
        <v>114</v>
      </c>
      <c r="I312" s="46" t="s">
        <v>115</v>
      </c>
      <c r="J312" s="48" t="s">
        <v>116</v>
      </c>
      <c r="K312" s="47" t="s">
        <v>126</v>
      </c>
      <c r="L312" s="47" t="s">
        <v>181</v>
      </c>
      <c r="M312" s="46" t="s">
        <v>180</v>
      </c>
      <c r="N312" s="46" t="s">
        <v>180</v>
      </c>
      <c r="O312" s="45" t="s">
        <v>117</v>
      </c>
    </row>
    <row r="313" spans="1:16" ht="12.95" customHeight="1">
      <c r="A313" s="41" t="s">
        <v>118</v>
      </c>
      <c r="B313" s="41" t="s">
        <v>331</v>
      </c>
      <c r="C313" s="41" t="s">
        <v>119</v>
      </c>
      <c r="D313" s="41" t="s">
        <v>120</v>
      </c>
      <c r="E313" s="41" t="s">
        <v>120</v>
      </c>
      <c r="F313" s="41" t="s">
        <v>121</v>
      </c>
      <c r="G313" s="41" t="s">
        <v>122</v>
      </c>
      <c r="H313" s="41" t="s">
        <v>122</v>
      </c>
      <c r="I313" s="41" t="s">
        <v>123</v>
      </c>
      <c r="J313" s="44" t="s">
        <v>124</v>
      </c>
      <c r="K313" s="43" t="s">
        <v>134</v>
      </c>
      <c r="L313" s="43" t="s">
        <v>134</v>
      </c>
      <c r="M313" s="41" t="s">
        <v>182</v>
      </c>
      <c r="N313" s="41" t="s">
        <v>182</v>
      </c>
      <c r="O313" s="42" t="s">
        <v>125</v>
      </c>
    </row>
    <row r="314" spans="1:16" ht="12.95" customHeight="1">
      <c r="A314" s="41"/>
      <c r="B314" s="41" t="s">
        <v>330</v>
      </c>
      <c r="C314" s="41" t="s">
        <v>127</v>
      </c>
      <c r="D314" s="41" t="s">
        <v>128</v>
      </c>
      <c r="E314" s="41" t="s">
        <v>31</v>
      </c>
      <c r="F314" s="41" t="s">
        <v>32</v>
      </c>
      <c r="G314" s="41" t="s">
        <v>69</v>
      </c>
      <c r="H314" s="41" t="s">
        <v>69</v>
      </c>
      <c r="I314" s="38" t="s">
        <v>129</v>
      </c>
      <c r="J314" s="40" t="s">
        <v>130</v>
      </c>
      <c r="K314" s="39" t="s">
        <v>135</v>
      </c>
      <c r="L314" s="39" t="s">
        <v>135</v>
      </c>
      <c r="M314" s="38" t="s">
        <v>126</v>
      </c>
      <c r="N314" s="38" t="s">
        <v>136</v>
      </c>
      <c r="O314" s="37"/>
    </row>
    <row r="315" spans="1:16" ht="12.95" customHeight="1">
      <c r="A315" s="27"/>
      <c r="B315" s="27"/>
      <c r="C315" s="27"/>
      <c r="D315" s="1"/>
      <c r="E315" s="34"/>
      <c r="F315" s="34"/>
      <c r="G315" s="33"/>
      <c r="H315" s="33"/>
      <c r="I315" s="32"/>
      <c r="J315" s="31"/>
      <c r="K315" s="30"/>
      <c r="L315" s="30"/>
      <c r="M315" s="29"/>
      <c r="N315" s="29"/>
      <c r="O315" s="28" t="e">
        <f>MIN(((K315)/(K315+K316)),((L315)/(L315+L316)))</f>
        <v>#DIV/0!</v>
      </c>
    </row>
    <row r="316" spans="1:16" ht="12.95" customHeight="1" thickBot="1">
      <c r="A316" s="27"/>
      <c r="B316" s="27"/>
      <c r="C316" s="26"/>
      <c r="D316" s="25"/>
      <c r="E316" s="23"/>
      <c r="F316" s="23"/>
      <c r="G316" s="24"/>
      <c r="H316" s="23"/>
      <c r="I316" s="22"/>
      <c r="J316" s="21"/>
      <c r="K316" s="36"/>
      <c r="L316" s="36"/>
      <c r="M316" s="35"/>
      <c r="N316" s="35"/>
      <c r="O316" s="18"/>
    </row>
    <row r="317" spans="1:16" ht="12.95" customHeight="1" thickTop="1">
      <c r="A317" s="27"/>
      <c r="B317" s="27"/>
      <c r="C317" s="27"/>
      <c r="D317" s="1"/>
      <c r="E317" s="34"/>
      <c r="F317" s="34"/>
      <c r="G317" s="33"/>
      <c r="H317" s="33"/>
      <c r="I317" s="32"/>
      <c r="J317" s="31"/>
      <c r="K317" s="30"/>
      <c r="L317" s="30"/>
      <c r="M317" s="29"/>
      <c r="N317" s="29"/>
      <c r="O317" s="28" t="e">
        <f>MIN(((K317)/(K317+K318)),((L317)/(L317+L318)))</f>
        <v>#DIV/0!</v>
      </c>
    </row>
    <row r="318" spans="1:16" ht="12.95" customHeight="1" thickBot="1">
      <c r="A318" s="27"/>
      <c r="B318" s="27"/>
      <c r="C318" s="26"/>
      <c r="D318" s="25"/>
      <c r="E318" s="23"/>
      <c r="F318" s="23"/>
      <c r="G318" s="24"/>
      <c r="H318" s="23"/>
      <c r="I318" s="22"/>
      <c r="J318" s="21"/>
      <c r="K318" s="36"/>
      <c r="L318" s="36"/>
      <c r="M318" s="35"/>
      <c r="N318" s="35"/>
      <c r="O318" s="18"/>
    </row>
    <row r="319" spans="1:16" ht="12.95" customHeight="1" thickTop="1">
      <c r="A319" s="27"/>
      <c r="B319" s="27"/>
      <c r="C319" s="27"/>
      <c r="D319" s="1"/>
      <c r="E319" s="34"/>
      <c r="F319" s="34"/>
      <c r="G319" s="33"/>
      <c r="H319" s="33"/>
      <c r="I319" s="32"/>
      <c r="J319" s="31"/>
      <c r="K319" s="30"/>
      <c r="L319" s="30"/>
      <c r="M319" s="29"/>
      <c r="N319" s="29"/>
      <c r="O319" s="28" t="e">
        <f>MIN(((K319)/(K319+K320)),((L319)/(L319+L320)))</f>
        <v>#DIV/0!</v>
      </c>
    </row>
    <row r="320" spans="1:16" ht="12.95" customHeight="1" thickBot="1">
      <c r="A320" s="27"/>
      <c r="B320" s="27"/>
      <c r="C320" s="26"/>
      <c r="D320" s="25"/>
      <c r="E320" s="23"/>
      <c r="F320" s="23"/>
      <c r="G320" s="24"/>
      <c r="H320" s="23"/>
      <c r="I320" s="22"/>
      <c r="J320" s="21"/>
      <c r="K320" s="36"/>
      <c r="L320" s="36"/>
      <c r="M320" s="35"/>
      <c r="N320" s="35"/>
      <c r="O320" s="18"/>
    </row>
    <row r="321" spans="1:15" ht="12.95" customHeight="1" thickTop="1">
      <c r="A321" s="27"/>
      <c r="B321" s="27"/>
      <c r="C321" s="27"/>
      <c r="D321" s="1"/>
      <c r="E321" s="34"/>
      <c r="F321" s="34"/>
      <c r="G321" s="33"/>
      <c r="H321" s="33"/>
      <c r="I321" s="32"/>
      <c r="J321" s="31"/>
      <c r="K321" s="30"/>
      <c r="L321" s="30"/>
      <c r="M321" s="29"/>
      <c r="N321" s="29"/>
      <c r="O321" s="28" t="e">
        <f>MIN(((K321)/(K321+K322)),((L321)/(L321+L322)))</f>
        <v>#DIV/0!</v>
      </c>
    </row>
    <row r="322" spans="1:15" ht="12.95" customHeight="1" thickBot="1">
      <c r="A322" s="27"/>
      <c r="B322" s="27"/>
      <c r="C322" s="26"/>
      <c r="D322" s="25"/>
      <c r="E322" s="23"/>
      <c r="F322" s="23"/>
      <c r="G322" s="24"/>
      <c r="H322" s="23"/>
      <c r="I322" s="22"/>
      <c r="J322" s="21"/>
      <c r="K322" s="36"/>
      <c r="L322" s="36"/>
      <c r="M322" s="35"/>
      <c r="N322" s="35"/>
      <c r="O322" s="18"/>
    </row>
    <row r="323" spans="1:15" ht="12.95" customHeight="1" thickTop="1">
      <c r="A323" s="27"/>
      <c r="B323" s="27"/>
      <c r="C323" s="27"/>
      <c r="D323" s="1"/>
      <c r="E323" s="34"/>
      <c r="F323" s="34"/>
      <c r="G323" s="33"/>
      <c r="H323" s="33"/>
      <c r="I323" s="32"/>
      <c r="J323" s="31"/>
      <c r="K323" s="30"/>
      <c r="L323" s="30"/>
      <c r="M323" s="29"/>
      <c r="N323" s="29"/>
      <c r="O323" s="28" t="e">
        <f>MIN(((K323)/(K323+K324)),((L323)/(L323+L324)))</f>
        <v>#DIV/0!</v>
      </c>
    </row>
    <row r="324" spans="1:15" ht="12.95" customHeight="1" thickBot="1">
      <c r="A324" s="27"/>
      <c r="B324" s="27"/>
      <c r="C324" s="26"/>
      <c r="D324" s="25"/>
      <c r="E324" s="23"/>
      <c r="F324" s="23"/>
      <c r="G324" s="24"/>
      <c r="H324" s="23"/>
      <c r="I324" s="22"/>
      <c r="J324" s="21"/>
      <c r="K324" s="36"/>
      <c r="L324" s="36"/>
      <c r="M324" s="35"/>
      <c r="N324" s="35"/>
      <c r="O324" s="18"/>
    </row>
    <row r="325" spans="1:15" ht="12.95" customHeight="1" thickTop="1">
      <c r="A325" s="27"/>
      <c r="B325" s="27"/>
      <c r="C325" s="27"/>
      <c r="D325" s="1"/>
      <c r="E325" s="34"/>
      <c r="F325" s="34"/>
      <c r="G325" s="33"/>
      <c r="H325" s="33"/>
      <c r="I325" s="32"/>
      <c r="J325" s="31"/>
      <c r="K325" s="30"/>
      <c r="L325" s="30"/>
      <c r="M325" s="29"/>
      <c r="N325" s="29"/>
      <c r="O325" s="28" t="e">
        <f>MIN(((K325)/(K325+K326)),((L325)/(L325+L326)))</f>
        <v>#DIV/0!</v>
      </c>
    </row>
    <row r="326" spans="1:15" ht="12.95" customHeight="1" thickBot="1">
      <c r="A326" s="27"/>
      <c r="B326" s="27"/>
      <c r="C326" s="26"/>
      <c r="D326" s="25"/>
      <c r="E326" s="23"/>
      <c r="F326" s="23"/>
      <c r="G326" s="24"/>
      <c r="H326" s="23"/>
      <c r="I326" s="22"/>
      <c r="J326" s="21"/>
      <c r="K326" s="36"/>
      <c r="L326" s="36"/>
      <c r="M326" s="35"/>
      <c r="N326" s="35"/>
      <c r="O326" s="18"/>
    </row>
    <row r="327" spans="1:15" ht="12.95" customHeight="1" thickTop="1">
      <c r="A327" s="27"/>
      <c r="B327" s="27"/>
      <c r="C327" s="27"/>
      <c r="D327" s="1"/>
      <c r="E327" s="34"/>
      <c r="F327" s="34"/>
      <c r="G327" s="33"/>
      <c r="H327" s="33"/>
      <c r="I327" s="32"/>
      <c r="J327" s="31"/>
      <c r="K327" s="30"/>
      <c r="L327" s="30"/>
      <c r="M327" s="29"/>
      <c r="N327" s="29"/>
      <c r="O327" s="28" t="e">
        <f>MIN(((K327)/(K327+K328)),((L327)/(L327+L328)))</f>
        <v>#DIV/0!</v>
      </c>
    </row>
    <row r="328" spans="1:15" ht="12.95" customHeight="1" thickBot="1">
      <c r="A328" s="27"/>
      <c r="B328" s="27"/>
      <c r="C328" s="26"/>
      <c r="D328" s="25"/>
      <c r="E328" s="23"/>
      <c r="F328" s="23"/>
      <c r="G328" s="24"/>
      <c r="H328" s="23"/>
      <c r="I328" s="22"/>
      <c r="J328" s="21"/>
      <c r="K328" s="36"/>
      <c r="L328" s="36"/>
      <c r="M328" s="35"/>
      <c r="N328" s="35"/>
      <c r="O328" s="18"/>
    </row>
    <row r="329" spans="1:15" ht="12.95" customHeight="1" thickTop="1">
      <c r="A329" s="27"/>
      <c r="B329" s="27"/>
      <c r="C329" s="27"/>
      <c r="D329" s="1"/>
      <c r="E329" s="34"/>
      <c r="F329" s="34"/>
      <c r="G329" s="33"/>
      <c r="H329" s="33"/>
      <c r="I329" s="32"/>
      <c r="J329" s="31"/>
      <c r="K329" s="30"/>
      <c r="L329" s="30"/>
      <c r="M329" s="29"/>
      <c r="N329" s="29"/>
      <c r="O329" s="28" t="e">
        <f>MIN(((K329)/(K329+K330)),((L329)/(L329+L330)))</f>
        <v>#DIV/0!</v>
      </c>
    </row>
    <row r="330" spans="1:15" ht="12.95" customHeight="1" thickBot="1">
      <c r="A330" s="27"/>
      <c r="B330" s="27"/>
      <c r="C330" s="26"/>
      <c r="D330" s="25"/>
      <c r="E330" s="23"/>
      <c r="F330" s="23"/>
      <c r="G330" s="24"/>
      <c r="H330" s="23"/>
      <c r="I330" s="22"/>
      <c r="J330" s="21"/>
      <c r="K330" s="36"/>
      <c r="L330" s="36"/>
      <c r="M330" s="35"/>
      <c r="N330" s="35"/>
      <c r="O330" s="18"/>
    </row>
    <row r="331" spans="1:15" ht="12.95" customHeight="1" thickTop="1">
      <c r="A331" s="27"/>
      <c r="B331" s="27"/>
      <c r="C331" s="27"/>
      <c r="D331" s="1"/>
      <c r="E331" s="34"/>
      <c r="F331" s="34"/>
      <c r="G331" s="33"/>
      <c r="H331" s="33"/>
      <c r="I331" s="32"/>
      <c r="J331" s="31"/>
      <c r="K331" s="30"/>
      <c r="L331" s="30"/>
      <c r="M331" s="29"/>
      <c r="N331" s="29"/>
      <c r="O331" s="28" t="e">
        <f>MIN(((K331)/(K331+K332)),((L331)/(L331+L332)))</f>
        <v>#DIV/0!</v>
      </c>
    </row>
    <row r="332" spans="1:15" ht="12.95" customHeight="1" thickBot="1">
      <c r="A332" s="27"/>
      <c r="B332" s="27"/>
      <c r="C332" s="26"/>
      <c r="D332" s="25"/>
      <c r="E332" s="23"/>
      <c r="F332" s="23"/>
      <c r="G332" s="24"/>
      <c r="H332" s="23"/>
      <c r="I332" s="22"/>
      <c r="J332" s="21"/>
      <c r="K332" s="36"/>
      <c r="L332" s="36"/>
      <c r="M332" s="35"/>
      <c r="N332" s="35"/>
      <c r="O332" s="18"/>
    </row>
    <row r="333" spans="1:15" ht="12.95" customHeight="1" thickTop="1">
      <c r="A333" s="27"/>
      <c r="B333" s="27"/>
      <c r="C333" s="27"/>
      <c r="D333" s="1"/>
      <c r="E333" s="34"/>
      <c r="F333" s="34"/>
      <c r="G333" s="33"/>
      <c r="H333" s="33"/>
      <c r="I333" s="32"/>
      <c r="J333" s="31"/>
      <c r="K333" s="30"/>
      <c r="L333" s="30"/>
      <c r="M333" s="29"/>
      <c r="N333" s="29"/>
      <c r="O333" s="28" t="e">
        <f>MIN(((K333)/(K333+K334)),((L333)/(L333+L334)))</f>
        <v>#DIV/0!</v>
      </c>
    </row>
    <row r="334" spans="1:15" ht="12.95" customHeight="1" thickBot="1">
      <c r="A334" s="27"/>
      <c r="B334" s="27"/>
      <c r="C334" s="26"/>
      <c r="D334" s="25"/>
      <c r="E334" s="23"/>
      <c r="F334" s="23"/>
      <c r="G334" s="24"/>
      <c r="H334" s="23"/>
      <c r="I334" s="22"/>
      <c r="J334" s="21"/>
      <c r="K334" s="36"/>
      <c r="L334" s="36"/>
      <c r="M334" s="35"/>
      <c r="N334" s="35"/>
      <c r="O334" s="18"/>
    </row>
    <row r="335" spans="1:15" ht="12.95" customHeight="1" thickTop="1">
      <c r="A335" s="27"/>
      <c r="B335" s="27"/>
      <c r="C335" s="27"/>
      <c r="D335" s="1"/>
      <c r="E335" s="34"/>
      <c r="F335" s="34"/>
      <c r="G335" s="33"/>
      <c r="H335" s="33"/>
      <c r="I335" s="32"/>
      <c r="J335" s="31"/>
      <c r="K335" s="30"/>
      <c r="L335" s="30"/>
      <c r="M335" s="29"/>
      <c r="N335" s="29"/>
      <c r="O335" s="28" t="e">
        <f>MIN(((K335)/(K335+K336)),((L335)/(L335+L336)))</f>
        <v>#DIV/0!</v>
      </c>
    </row>
    <row r="336" spans="1:15" ht="12.95" customHeight="1" thickBot="1">
      <c r="A336" s="27"/>
      <c r="B336" s="27"/>
      <c r="C336" s="26"/>
      <c r="D336" s="25"/>
      <c r="E336" s="23"/>
      <c r="F336" s="23"/>
      <c r="G336" s="24"/>
      <c r="H336" s="23"/>
      <c r="I336" s="22"/>
      <c r="J336" s="21"/>
      <c r="K336" s="36"/>
      <c r="L336" s="36"/>
      <c r="M336" s="35"/>
      <c r="N336" s="35"/>
      <c r="O336" s="18"/>
    </row>
    <row r="337" spans="1:15" ht="12.95" customHeight="1" thickTop="1">
      <c r="A337" s="27"/>
      <c r="B337" s="27"/>
      <c r="C337" s="27"/>
      <c r="D337" s="1"/>
      <c r="E337" s="34"/>
      <c r="F337" s="34"/>
      <c r="G337" s="33"/>
      <c r="H337" s="33"/>
      <c r="I337" s="32"/>
      <c r="J337" s="31"/>
      <c r="K337" s="30"/>
      <c r="L337" s="30"/>
      <c r="M337" s="29"/>
      <c r="N337" s="29"/>
      <c r="O337" s="28" t="e">
        <f>MIN(((K337)/(K337+K338)),((L337)/(L337+L338)))</f>
        <v>#DIV/0!</v>
      </c>
    </row>
    <row r="338" spans="1:15" ht="12.95" customHeight="1" thickBot="1">
      <c r="A338" s="27"/>
      <c r="B338" s="27"/>
      <c r="C338" s="26"/>
      <c r="D338" s="25"/>
      <c r="E338" s="23"/>
      <c r="F338" s="23"/>
      <c r="G338" s="24"/>
      <c r="H338" s="23"/>
      <c r="I338" s="22"/>
      <c r="J338" s="21"/>
      <c r="K338" s="36"/>
      <c r="L338" s="36"/>
      <c r="M338" s="35"/>
      <c r="N338" s="35"/>
      <c r="O338" s="18"/>
    </row>
    <row r="339" spans="1:15" ht="12.95" customHeight="1" thickTop="1">
      <c r="A339" s="27"/>
      <c r="B339" s="27"/>
      <c r="C339" s="27"/>
      <c r="D339" s="1"/>
      <c r="E339" s="34"/>
      <c r="F339" s="34"/>
      <c r="G339" s="33"/>
      <c r="H339" s="33"/>
      <c r="I339" s="32"/>
      <c r="J339" s="31"/>
      <c r="K339" s="30"/>
      <c r="L339" s="30"/>
      <c r="M339" s="29"/>
      <c r="N339" s="29"/>
      <c r="O339" s="28" t="e">
        <f>MIN(((K339)/(K339+K340)),((L339)/(L339+L340)))</f>
        <v>#DIV/0!</v>
      </c>
    </row>
    <row r="340" spans="1:15" ht="12.95" customHeight="1" thickBot="1">
      <c r="A340" s="27"/>
      <c r="B340" s="27"/>
      <c r="C340" s="26"/>
      <c r="D340" s="25"/>
      <c r="E340" s="23"/>
      <c r="F340" s="23"/>
      <c r="G340" s="24"/>
      <c r="H340" s="23"/>
      <c r="I340" s="22"/>
      <c r="J340" s="21"/>
      <c r="K340" s="36"/>
      <c r="L340" s="36"/>
      <c r="M340" s="35"/>
      <c r="N340" s="35"/>
      <c r="O340" s="18"/>
    </row>
    <row r="341" spans="1:15" ht="12.95" customHeight="1" thickTop="1">
      <c r="A341" s="27"/>
      <c r="B341" s="27"/>
      <c r="C341" s="27"/>
      <c r="D341" s="1"/>
      <c r="E341" s="34"/>
      <c r="F341" s="34"/>
      <c r="G341" s="33"/>
      <c r="H341" s="33"/>
      <c r="I341" s="32"/>
      <c r="J341" s="31"/>
      <c r="K341" s="30"/>
      <c r="L341" s="30"/>
      <c r="M341" s="29"/>
      <c r="N341" s="29"/>
      <c r="O341" s="28" t="e">
        <f>MIN(((K341)/(K341+K342)),((L341)/(L341+L342)))</f>
        <v>#DIV/0!</v>
      </c>
    </row>
    <row r="342" spans="1:15" ht="12.95" customHeight="1" thickBot="1">
      <c r="A342" s="27"/>
      <c r="B342" s="27"/>
      <c r="C342" s="26"/>
      <c r="D342" s="25"/>
      <c r="E342" s="23"/>
      <c r="F342" s="23"/>
      <c r="G342" s="24"/>
      <c r="H342" s="23"/>
      <c r="I342" s="22"/>
      <c r="J342" s="21"/>
      <c r="K342" s="36"/>
      <c r="L342" s="36"/>
      <c r="M342" s="35"/>
      <c r="N342" s="35"/>
      <c r="O342" s="18"/>
    </row>
    <row r="343" spans="1:15" ht="12.95" customHeight="1" thickTop="1">
      <c r="A343" s="27"/>
      <c r="B343" s="27"/>
      <c r="C343" s="27"/>
      <c r="D343" s="1"/>
      <c r="E343" s="34"/>
      <c r="F343" s="34"/>
      <c r="G343" s="33"/>
      <c r="H343" s="33"/>
      <c r="I343" s="32"/>
      <c r="J343" s="31"/>
      <c r="K343" s="30"/>
      <c r="L343" s="30"/>
      <c r="M343" s="29"/>
      <c r="N343" s="29"/>
      <c r="O343" s="28" t="e">
        <f>MIN(((K343)/(K343+K344)),((L343)/(L343+L344)))</f>
        <v>#DIV/0!</v>
      </c>
    </row>
    <row r="344" spans="1:15" ht="12.95" customHeight="1" thickBot="1">
      <c r="A344" s="27"/>
      <c r="B344" s="27"/>
      <c r="C344" s="26"/>
      <c r="D344" s="25"/>
      <c r="E344" s="23"/>
      <c r="F344" s="23"/>
      <c r="G344" s="24"/>
      <c r="H344" s="23"/>
      <c r="I344" s="22"/>
      <c r="J344" s="21"/>
      <c r="K344" s="36"/>
      <c r="L344" s="36"/>
      <c r="M344" s="35"/>
      <c r="N344" s="35"/>
      <c r="O344" s="18"/>
    </row>
    <row r="345" spans="1:15" ht="12.95" customHeight="1" thickTop="1">
      <c r="A345" s="27"/>
      <c r="B345" s="27"/>
      <c r="C345" s="27"/>
      <c r="D345" s="1"/>
      <c r="E345" s="34"/>
      <c r="F345" s="34"/>
      <c r="G345" s="33"/>
      <c r="H345" s="33"/>
      <c r="I345" s="32"/>
      <c r="J345" s="31"/>
      <c r="K345" s="30"/>
      <c r="L345" s="30"/>
      <c r="M345" s="29"/>
      <c r="N345" s="29"/>
      <c r="O345" s="28" t="e">
        <f>MIN(((K345)/(K345+K346)),((L345)/(L345+L346)))</f>
        <v>#DIV/0!</v>
      </c>
    </row>
    <row r="346" spans="1:15" ht="12.95" customHeight="1" thickBot="1">
      <c r="A346" s="27"/>
      <c r="B346" s="27"/>
      <c r="C346" s="26"/>
      <c r="D346" s="25"/>
      <c r="E346" s="23"/>
      <c r="F346" s="23"/>
      <c r="G346" s="24"/>
      <c r="H346" s="23"/>
      <c r="I346" s="22"/>
      <c r="J346" s="21"/>
      <c r="K346" s="36"/>
      <c r="L346" s="36"/>
      <c r="M346" s="35"/>
      <c r="N346" s="35"/>
      <c r="O346" s="18"/>
    </row>
    <row r="347" spans="1:15" ht="12.95" customHeight="1" thickTop="1">
      <c r="A347" s="27"/>
      <c r="B347" s="27"/>
      <c r="C347" s="27"/>
      <c r="D347" s="1"/>
      <c r="E347" s="34"/>
      <c r="F347" s="34"/>
      <c r="G347" s="33"/>
      <c r="H347" s="33"/>
      <c r="I347" s="32"/>
      <c r="J347" s="31"/>
      <c r="K347" s="30"/>
      <c r="L347" s="30"/>
      <c r="M347" s="29"/>
      <c r="N347" s="29"/>
      <c r="O347" s="28" t="e">
        <f>MIN(((K347)/(K347+K348)),((L347)/(L347+L348)))</f>
        <v>#DIV/0!</v>
      </c>
    </row>
    <row r="348" spans="1:15" ht="12.95" customHeight="1" thickBot="1">
      <c r="A348" s="27"/>
      <c r="B348" s="27"/>
      <c r="C348" s="26"/>
      <c r="D348" s="25"/>
      <c r="E348" s="23"/>
      <c r="F348" s="23"/>
      <c r="G348" s="24"/>
      <c r="H348" s="23"/>
      <c r="I348" s="22"/>
      <c r="J348" s="21"/>
      <c r="K348" s="36"/>
      <c r="L348" s="36"/>
      <c r="M348" s="35"/>
      <c r="N348" s="35"/>
      <c r="O348" s="18"/>
    </row>
    <row r="349" spans="1:15" ht="12.95" customHeight="1" thickTop="1">
      <c r="A349" s="27"/>
      <c r="B349" s="27"/>
      <c r="C349" s="27"/>
      <c r="D349" s="1"/>
      <c r="E349" s="34"/>
      <c r="F349" s="34"/>
      <c r="G349" s="33"/>
      <c r="H349" s="33"/>
      <c r="I349" s="32"/>
      <c r="J349" s="31"/>
      <c r="K349" s="30"/>
      <c r="L349" s="30"/>
      <c r="M349" s="29"/>
      <c r="N349" s="29"/>
      <c r="O349" s="28" t="e">
        <f>MIN(((K349)/(K349+K350)),((L349)/(L349+L350)))</f>
        <v>#DIV/0!</v>
      </c>
    </row>
    <row r="350" spans="1:15" ht="12.95" customHeight="1" thickBot="1">
      <c r="A350" s="27"/>
      <c r="B350" s="27"/>
      <c r="C350" s="26"/>
      <c r="D350" s="25"/>
      <c r="E350" s="23"/>
      <c r="F350" s="23"/>
      <c r="G350" s="24"/>
      <c r="H350" s="23"/>
      <c r="I350" s="22"/>
      <c r="J350" s="21"/>
      <c r="K350" s="20"/>
      <c r="L350" s="20"/>
      <c r="M350" s="19"/>
      <c r="N350" s="19"/>
      <c r="O350" s="18"/>
    </row>
    <row r="351" spans="1:15" ht="12.95" customHeight="1" thickTop="1">
      <c r="A351" s="16"/>
      <c r="B351" s="16"/>
      <c r="C351" s="15" t="s">
        <v>60</v>
      </c>
      <c r="D351" s="14">
        <f>D307+SUM(D315:D350)</f>
        <v>0</v>
      </c>
      <c r="E351" s="14">
        <f>E307+SUM(E315:E350)</f>
        <v>0</v>
      </c>
      <c r="F351" s="14">
        <f>F307+SUM(F315:F350)</f>
        <v>0</v>
      </c>
      <c r="G351" s="13"/>
      <c r="H351" s="13"/>
      <c r="I351" s="12"/>
      <c r="J351" s="12"/>
      <c r="K351" s="11">
        <f>K307+(K315+K317+K319+K321+K323+K325+K327+K329+K331+K333+K335+K337+K339+K341+K343+K345+K347+K349)</f>
        <v>0</v>
      </c>
      <c r="L351" s="11">
        <f>L307+(L315+L317+L319+L321+L323+L325+L327+L329+L331+L333+L335+L337+L339+L341+L343+L345+L347+L349)</f>
        <v>0</v>
      </c>
      <c r="M351" s="17">
        <f>M307+SUM(M315:M350)</f>
        <v>0</v>
      </c>
      <c r="N351" s="17">
        <f>N307+SUM(N315:N350)</f>
        <v>0</v>
      </c>
      <c r="O351" s="9"/>
    </row>
    <row r="352" spans="1:15" ht="12.95" customHeight="1">
      <c r="A352" s="16"/>
      <c r="B352" s="16"/>
      <c r="C352" s="15"/>
      <c r="D352" s="14"/>
      <c r="E352" s="14"/>
      <c r="F352" s="14"/>
      <c r="G352" s="13"/>
      <c r="H352" s="13"/>
      <c r="I352" s="12"/>
      <c r="J352" s="12"/>
      <c r="K352" s="11">
        <f>K308+(K316+K318+K320+K322+K324+K326+K328+K330+K332+K334+K336+K338+K340+K342+K344+K346+K348+K350)</f>
        <v>0</v>
      </c>
      <c r="L352" s="11">
        <f>L308+(L316+L318+L320+L322+L324+L326+L328+L330+L332+L334+L336+L338+L340+L342+L344+L346+L348+L350)</f>
        <v>0</v>
      </c>
      <c r="M352" s="10"/>
      <c r="N352" s="10"/>
      <c r="O352" s="9"/>
    </row>
    <row r="353" spans="1:16" ht="12.95" customHeight="1">
      <c r="A353" s="59" t="s">
        <v>273</v>
      </c>
      <c r="B353" s="59"/>
      <c r="C353" s="59"/>
      <c r="D353" s="59"/>
      <c r="E353" s="59"/>
      <c r="F353" s="59"/>
      <c r="G353" s="59"/>
      <c r="H353" s="59"/>
      <c r="I353" s="59"/>
      <c r="J353" s="59"/>
      <c r="K353" s="61"/>
      <c r="L353" s="61"/>
      <c r="M353" s="60"/>
      <c r="N353" s="59"/>
      <c r="O353" s="58"/>
      <c r="P353" s="57"/>
    </row>
    <row r="354" spans="1:16" ht="12.95" customHeight="1">
      <c r="K354" s="56"/>
      <c r="L354" s="56"/>
      <c r="M354" s="55"/>
      <c r="O354" s="8"/>
    </row>
    <row r="355" spans="1:16" ht="12.95" customHeight="1">
      <c r="A355" s="54" t="s">
        <v>0</v>
      </c>
      <c r="B355" s="54"/>
      <c r="C355" s="54" t="s">
        <v>1</v>
      </c>
      <c r="D355" s="53" t="s">
        <v>2</v>
      </c>
      <c r="E355" s="53" t="s">
        <v>24</v>
      </c>
      <c r="F355" s="53" t="s">
        <v>25</v>
      </c>
      <c r="G355" s="53" t="s">
        <v>26</v>
      </c>
      <c r="H355" s="53" t="s">
        <v>27</v>
      </c>
      <c r="I355" s="53" t="s">
        <v>88</v>
      </c>
      <c r="J355" s="50" t="s">
        <v>107</v>
      </c>
      <c r="K355" s="52" t="s">
        <v>108</v>
      </c>
      <c r="L355" s="52" t="s">
        <v>109</v>
      </c>
      <c r="M355" s="51" t="s">
        <v>131</v>
      </c>
      <c r="N355" s="50" t="s">
        <v>132</v>
      </c>
      <c r="O355" s="49" t="s">
        <v>133</v>
      </c>
    </row>
    <row r="356" spans="1:16" ht="12.95" customHeight="1">
      <c r="A356" s="46" t="s">
        <v>110</v>
      </c>
      <c r="B356" s="46" t="s">
        <v>332</v>
      </c>
      <c r="C356" s="46" t="s">
        <v>111</v>
      </c>
      <c r="D356" s="46" t="s">
        <v>112</v>
      </c>
      <c r="E356" s="46" t="s">
        <v>112</v>
      </c>
      <c r="F356" s="46" t="s">
        <v>112</v>
      </c>
      <c r="G356" s="46" t="s">
        <v>113</v>
      </c>
      <c r="H356" s="46" t="s">
        <v>114</v>
      </c>
      <c r="I356" s="46" t="s">
        <v>115</v>
      </c>
      <c r="J356" s="48" t="s">
        <v>116</v>
      </c>
      <c r="K356" s="47" t="s">
        <v>126</v>
      </c>
      <c r="L356" s="47" t="s">
        <v>181</v>
      </c>
      <c r="M356" s="46" t="s">
        <v>180</v>
      </c>
      <c r="N356" s="46" t="s">
        <v>180</v>
      </c>
      <c r="O356" s="45" t="s">
        <v>117</v>
      </c>
    </row>
    <row r="357" spans="1:16" ht="12.95" customHeight="1">
      <c r="A357" s="41" t="s">
        <v>118</v>
      </c>
      <c r="B357" s="41" t="s">
        <v>331</v>
      </c>
      <c r="C357" s="41" t="s">
        <v>119</v>
      </c>
      <c r="D357" s="41" t="s">
        <v>120</v>
      </c>
      <c r="E357" s="41" t="s">
        <v>120</v>
      </c>
      <c r="F357" s="41" t="s">
        <v>121</v>
      </c>
      <c r="G357" s="41" t="s">
        <v>122</v>
      </c>
      <c r="H357" s="41" t="s">
        <v>122</v>
      </c>
      <c r="I357" s="41" t="s">
        <v>123</v>
      </c>
      <c r="J357" s="44" t="s">
        <v>124</v>
      </c>
      <c r="K357" s="43" t="s">
        <v>134</v>
      </c>
      <c r="L357" s="43" t="s">
        <v>134</v>
      </c>
      <c r="M357" s="41" t="s">
        <v>182</v>
      </c>
      <c r="N357" s="41" t="s">
        <v>182</v>
      </c>
      <c r="O357" s="42" t="s">
        <v>125</v>
      </c>
    </row>
    <row r="358" spans="1:16" ht="12.95" customHeight="1">
      <c r="A358" s="41"/>
      <c r="B358" s="41" t="s">
        <v>330</v>
      </c>
      <c r="C358" s="41" t="s">
        <v>127</v>
      </c>
      <c r="D358" s="41" t="s">
        <v>128</v>
      </c>
      <c r="E358" s="41" t="s">
        <v>31</v>
      </c>
      <c r="F358" s="41" t="s">
        <v>32</v>
      </c>
      <c r="G358" s="41" t="s">
        <v>69</v>
      </c>
      <c r="H358" s="41" t="s">
        <v>69</v>
      </c>
      <c r="I358" s="38" t="s">
        <v>129</v>
      </c>
      <c r="J358" s="40" t="s">
        <v>130</v>
      </c>
      <c r="K358" s="39" t="s">
        <v>135</v>
      </c>
      <c r="L358" s="39" t="s">
        <v>135</v>
      </c>
      <c r="M358" s="38" t="s">
        <v>126</v>
      </c>
      <c r="N358" s="38" t="s">
        <v>136</v>
      </c>
      <c r="O358" s="37"/>
    </row>
    <row r="359" spans="1:16" ht="12.95" customHeight="1">
      <c r="A359" s="27"/>
      <c r="B359" s="27"/>
      <c r="C359" s="27"/>
      <c r="D359" s="1"/>
      <c r="E359" s="34"/>
      <c r="F359" s="34"/>
      <c r="G359" s="33"/>
      <c r="H359" s="33"/>
      <c r="I359" s="32"/>
      <c r="J359" s="31"/>
      <c r="K359" s="30"/>
      <c r="L359" s="30"/>
      <c r="M359" s="29"/>
      <c r="N359" s="29"/>
      <c r="O359" s="28" t="e">
        <f>MIN(((K359)/(K359+K360)),((L359)/(L359+L360)))</f>
        <v>#DIV/0!</v>
      </c>
    </row>
    <row r="360" spans="1:16" ht="12.95" customHeight="1" thickBot="1">
      <c r="A360" s="27"/>
      <c r="B360" s="27"/>
      <c r="C360" s="26"/>
      <c r="D360" s="25"/>
      <c r="E360" s="23"/>
      <c r="F360" s="23"/>
      <c r="G360" s="24"/>
      <c r="H360" s="23"/>
      <c r="I360" s="22"/>
      <c r="J360" s="21"/>
      <c r="K360" s="36"/>
      <c r="L360" s="36"/>
      <c r="M360" s="35"/>
      <c r="N360" s="35"/>
      <c r="O360" s="18"/>
    </row>
    <row r="361" spans="1:16" ht="12.95" customHeight="1" thickTop="1">
      <c r="A361" s="27"/>
      <c r="B361" s="27"/>
      <c r="C361" s="27"/>
      <c r="D361" s="1"/>
      <c r="E361" s="34"/>
      <c r="F361" s="34"/>
      <c r="G361" s="33"/>
      <c r="H361" s="33"/>
      <c r="I361" s="32"/>
      <c r="J361" s="31"/>
      <c r="K361" s="30"/>
      <c r="L361" s="30"/>
      <c r="M361" s="29"/>
      <c r="N361" s="29"/>
      <c r="O361" s="28" t="e">
        <f>MIN(((K361)/(K361+K362)),((L361)/(L361+L362)))</f>
        <v>#DIV/0!</v>
      </c>
    </row>
    <row r="362" spans="1:16" ht="12.95" customHeight="1" thickBot="1">
      <c r="A362" s="27"/>
      <c r="B362" s="27"/>
      <c r="C362" s="26"/>
      <c r="D362" s="25"/>
      <c r="E362" s="23"/>
      <c r="F362" s="23"/>
      <c r="G362" s="24"/>
      <c r="H362" s="23"/>
      <c r="I362" s="22"/>
      <c r="J362" s="21"/>
      <c r="K362" s="36"/>
      <c r="L362" s="36"/>
      <c r="M362" s="35"/>
      <c r="N362" s="35"/>
      <c r="O362" s="18"/>
    </row>
    <row r="363" spans="1:16" ht="12.95" customHeight="1" thickTop="1">
      <c r="A363" s="27"/>
      <c r="B363" s="27"/>
      <c r="C363" s="27"/>
      <c r="D363" s="1"/>
      <c r="E363" s="34"/>
      <c r="F363" s="34"/>
      <c r="G363" s="33"/>
      <c r="H363" s="33"/>
      <c r="I363" s="32"/>
      <c r="J363" s="31"/>
      <c r="K363" s="30"/>
      <c r="L363" s="30"/>
      <c r="M363" s="29"/>
      <c r="N363" s="29"/>
      <c r="O363" s="28" t="e">
        <f>MIN(((K363)/(K363+K364)),((L363)/(L363+L364)))</f>
        <v>#DIV/0!</v>
      </c>
    </row>
    <row r="364" spans="1:16" ht="12.95" customHeight="1" thickBot="1">
      <c r="A364" s="27"/>
      <c r="B364" s="27"/>
      <c r="C364" s="26"/>
      <c r="D364" s="25"/>
      <c r="E364" s="23"/>
      <c r="F364" s="23"/>
      <c r="G364" s="24"/>
      <c r="H364" s="23"/>
      <c r="I364" s="22"/>
      <c r="J364" s="21"/>
      <c r="K364" s="36"/>
      <c r="L364" s="36"/>
      <c r="M364" s="35"/>
      <c r="N364" s="35"/>
      <c r="O364" s="18"/>
    </row>
    <row r="365" spans="1:16" ht="12.95" customHeight="1" thickTop="1">
      <c r="A365" s="27"/>
      <c r="B365" s="27"/>
      <c r="C365" s="27"/>
      <c r="D365" s="1"/>
      <c r="E365" s="34"/>
      <c r="F365" s="34"/>
      <c r="G365" s="33"/>
      <c r="H365" s="33"/>
      <c r="I365" s="32"/>
      <c r="J365" s="31"/>
      <c r="K365" s="30"/>
      <c r="L365" s="30"/>
      <c r="M365" s="29"/>
      <c r="N365" s="29"/>
      <c r="O365" s="28" t="e">
        <f>MIN(((K365)/(K365+K366)),((L365)/(L365+L366)))</f>
        <v>#DIV/0!</v>
      </c>
    </row>
    <row r="366" spans="1:16" ht="12.95" customHeight="1" thickBot="1">
      <c r="A366" s="27"/>
      <c r="B366" s="27"/>
      <c r="C366" s="26"/>
      <c r="D366" s="25"/>
      <c r="E366" s="23"/>
      <c r="F366" s="23"/>
      <c r="G366" s="24"/>
      <c r="H366" s="23"/>
      <c r="I366" s="22"/>
      <c r="J366" s="21"/>
      <c r="K366" s="36"/>
      <c r="L366" s="36"/>
      <c r="M366" s="35"/>
      <c r="N366" s="35"/>
      <c r="O366" s="18"/>
    </row>
    <row r="367" spans="1:16" ht="12.95" customHeight="1" thickTop="1">
      <c r="A367" s="27"/>
      <c r="B367" s="27"/>
      <c r="C367" s="27"/>
      <c r="D367" s="1"/>
      <c r="E367" s="34"/>
      <c r="F367" s="34"/>
      <c r="G367" s="33"/>
      <c r="H367" s="33"/>
      <c r="I367" s="32"/>
      <c r="J367" s="31"/>
      <c r="K367" s="30"/>
      <c r="L367" s="30"/>
      <c r="M367" s="29"/>
      <c r="N367" s="29"/>
      <c r="O367" s="28" t="e">
        <f>MIN(((K367)/(K367+K368)),((L367)/(L367+L368)))</f>
        <v>#DIV/0!</v>
      </c>
    </row>
    <row r="368" spans="1:16" ht="12.95" customHeight="1" thickBot="1">
      <c r="A368" s="27"/>
      <c r="B368" s="27"/>
      <c r="C368" s="26"/>
      <c r="D368" s="25"/>
      <c r="E368" s="23"/>
      <c r="F368" s="23"/>
      <c r="G368" s="24"/>
      <c r="H368" s="23"/>
      <c r="I368" s="22"/>
      <c r="J368" s="21"/>
      <c r="K368" s="36"/>
      <c r="L368" s="36"/>
      <c r="M368" s="35"/>
      <c r="N368" s="35"/>
      <c r="O368" s="18"/>
    </row>
    <row r="369" spans="1:15" ht="12.95" customHeight="1" thickTop="1">
      <c r="A369" s="27"/>
      <c r="B369" s="27"/>
      <c r="C369" s="27"/>
      <c r="D369" s="1"/>
      <c r="E369" s="34"/>
      <c r="F369" s="34"/>
      <c r="G369" s="33"/>
      <c r="H369" s="33"/>
      <c r="I369" s="32"/>
      <c r="J369" s="31"/>
      <c r="K369" s="30"/>
      <c r="L369" s="30"/>
      <c r="M369" s="29"/>
      <c r="N369" s="29"/>
      <c r="O369" s="28" t="e">
        <f>MIN(((K369)/(K369+K370)),((L369)/(L369+L370)))</f>
        <v>#DIV/0!</v>
      </c>
    </row>
    <row r="370" spans="1:15" ht="12.95" customHeight="1" thickBot="1">
      <c r="A370" s="27"/>
      <c r="B370" s="27"/>
      <c r="C370" s="26"/>
      <c r="D370" s="25"/>
      <c r="E370" s="23"/>
      <c r="F370" s="23"/>
      <c r="G370" s="24"/>
      <c r="H370" s="23"/>
      <c r="I370" s="22"/>
      <c r="J370" s="21"/>
      <c r="K370" s="36"/>
      <c r="L370" s="36"/>
      <c r="M370" s="35"/>
      <c r="N370" s="35"/>
      <c r="O370" s="18"/>
    </row>
    <row r="371" spans="1:15" ht="12.95" customHeight="1" thickTop="1">
      <c r="A371" s="27"/>
      <c r="B371" s="27"/>
      <c r="C371" s="27"/>
      <c r="D371" s="1"/>
      <c r="E371" s="34"/>
      <c r="F371" s="34"/>
      <c r="G371" s="33"/>
      <c r="H371" s="33"/>
      <c r="I371" s="32"/>
      <c r="J371" s="31"/>
      <c r="K371" s="30"/>
      <c r="L371" s="30"/>
      <c r="M371" s="29"/>
      <c r="N371" s="29"/>
      <c r="O371" s="28" t="e">
        <f>MIN(((K371)/(K371+K372)),((L371)/(L371+L372)))</f>
        <v>#DIV/0!</v>
      </c>
    </row>
    <row r="372" spans="1:15" ht="12.95" customHeight="1" thickBot="1">
      <c r="A372" s="27"/>
      <c r="B372" s="27"/>
      <c r="C372" s="26"/>
      <c r="D372" s="25"/>
      <c r="E372" s="23"/>
      <c r="F372" s="23"/>
      <c r="G372" s="24"/>
      <c r="H372" s="23"/>
      <c r="I372" s="22"/>
      <c r="J372" s="21"/>
      <c r="K372" s="36"/>
      <c r="L372" s="36"/>
      <c r="M372" s="35"/>
      <c r="N372" s="35"/>
      <c r="O372" s="18"/>
    </row>
    <row r="373" spans="1:15" ht="12.95" customHeight="1" thickTop="1">
      <c r="A373" s="27"/>
      <c r="B373" s="27"/>
      <c r="C373" s="27"/>
      <c r="D373" s="1"/>
      <c r="E373" s="34"/>
      <c r="F373" s="34"/>
      <c r="G373" s="33"/>
      <c r="H373" s="33"/>
      <c r="I373" s="32"/>
      <c r="J373" s="31"/>
      <c r="K373" s="30"/>
      <c r="L373" s="30"/>
      <c r="M373" s="29"/>
      <c r="N373" s="29"/>
      <c r="O373" s="28" t="e">
        <f>MIN(((K373)/(K373+K374)),((L373)/(L373+L374)))</f>
        <v>#DIV/0!</v>
      </c>
    </row>
    <row r="374" spans="1:15" ht="12.95" customHeight="1" thickBot="1">
      <c r="A374" s="27"/>
      <c r="B374" s="27"/>
      <c r="C374" s="26"/>
      <c r="D374" s="25"/>
      <c r="E374" s="23"/>
      <c r="F374" s="23"/>
      <c r="G374" s="24"/>
      <c r="H374" s="23"/>
      <c r="I374" s="22"/>
      <c r="J374" s="21"/>
      <c r="K374" s="36"/>
      <c r="L374" s="36"/>
      <c r="M374" s="35"/>
      <c r="N374" s="35"/>
      <c r="O374" s="18"/>
    </row>
    <row r="375" spans="1:15" ht="12.95" customHeight="1" thickTop="1">
      <c r="A375" s="27"/>
      <c r="B375" s="27"/>
      <c r="C375" s="27"/>
      <c r="D375" s="1"/>
      <c r="E375" s="34"/>
      <c r="F375" s="34"/>
      <c r="G375" s="33"/>
      <c r="H375" s="33"/>
      <c r="I375" s="32"/>
      <c r="J375" s="31"/>
      <c r="K375" s="30"/>
      <c r="L375" s="30"/>
      <c r="M375" s="29"/>
      <c r="N375" s="29"/>
      <c r="O375" s="28" t="e">
        <f>MIN(((K375)/(K375+K376)),((L375)/(L375+L376)))</f>
        <v>#DIV/0!</v>
      </c>
    </row>
    <row r="376" spans="1:15" ht="12.95" customHeight="1" thickBot="1">
      <c r="A376" s="27"/>
      <c r="B376" s="27"/>
      <c r="C376" s="26"/>
      <c r="D376" s="25"/>
      <c r="E376" s="23"/>
      <c r="F376" s="23"/>
      <c r="G376" s="24"/>
      <c r="H376" s="23"/>
      <c r="I376" s="22"/>
      <c r="J376" s="21"/>
      <c r="K376" s="36"/>
      <c r="L376" s="36"/>
      <c r="M376" s="35"/>
      <c r="N376" s="35"/>
      <c r="O376" s="18"/>
    </row>
    <row r="377" spans="1:15" ht="12.95" customHeight="1" thickTop="1">
      <c r="A377" s="27"/>
      <c r="B377" s="27"/>
      <c r="C377" s="27"/>
      <c r="D377" s="1"/>
      <c r="E377" s="34"/>
      <c r="F377" s="34"/>
      <c r="G377" s="33"/>
      <c r="H377" s="33"/>
      <c r="I377" s="32"/>
      <c r="J377" s="31"/>
      <c r="K377" s="30"/>
      <c r="L377" s="30"/>
      <c r="M377" s="29"/>
      <c r="N377" s="29"/>
      <c r="O377" s="28" t="e">
        <f>MIN(((K377)/(K377+K378)),((L377)/(L377+L378)))</f>
        <v>#DIV/0!</v>
      </c>
    </row>
    <row r="378" spans="1:15" ht="12.95" customHeight="1" thickBot="1">
      <c r="A378" s="27"/>
      <c r="B378" s="27"/>
      <c r="C378" s="26"/>
      <c r="D378" s="25"/>
      <c r="E378" s="23"/>
      <c r="F378" s="23"/>
      <c r="G378" s="24"/>
      <c r="H378" s="23"/>
      <c r="I378" s="22"/>
      <c r="J378" s="21"/>
      <c r="K378" s="36"/>
      <c r="L378" s="36"/>
      <c r="M378" s="35"/>
      <c r="N378" s="35"/>
      <c r="O378" s="18"/>
    </row>
    <row r="379" spans="1:15" ht="12.95" customHeight="1" thickTop="1">
      <c r="A379" s="27"/>
      <c r="B379" s="27"/>
      <c r="C379" s="27"/>
      <c r="D379" s="1"/>
      <c r="E379" s="34"/>
      <c r="F379" s="34"/>
      <c r="G379" s="33"/>
      <c r="H379" s="33"/>
      <c r="I379" s="32"/>
      <c r="J379" s="31"/>
      <c r="K379" s="30"/>
      <c r="L379" s="30"/>
      <c r="M379" s="29"/>
      <c r="N379" s="29"/>
      <c r="O379" s="28" t="e">
        <f>MIN(((K379)/(K379+K380)),((L379)/(L379+L380)))</f>
        <v>#DIV/0!</v>
      </c>
    </row>
    <row r="380" spans="1:15" ht="12.95" customHeight="1" thickBot="1">
      <c r="A380" s="27"/>
      <c r="B380" s="27"/>
      <c r="C380" s="26"/>
      <c r="D380" s="25"/>
      <c r="E380" s="23"/>
      <c r="F380" s="23"/>
      <c r="G380" s="24"/>
      <c r="H380" s="23"/>
      <c r="I380" s="22"/>
      <c r="J380" s="21"/>
      <c r="K380" s="36"/>
      <c r="L380" s="36"/>
      <c r="M380" s="35"/>
      <c r="N380" s="35"/>
      <c r="O380" s="18"/>
    </row>
    <row r="381" spans="1:15" ht="12.95" customHeight="1" thickTop="1">
      <c r="A381" s="27"/>
      <c r="B381" s="27"/>
      <c r="C381" s="27"/>
      <c r="D381" s="1"/>
      <c r="E381" s="34"/>
      <c r="F381" s="34"/>
      <c r="G381" s="33"/>
      <c r="H381" s="33"/>
      <c r="I381" s="32"/>
      <c r="J381" s="31"/>
      <c r="K381" s="30"/>
      <c r="L381" s="30"/>
      <c r="M381" s="29"/>
      <c r="N381" s="29"/>
      <c r="O381" s="28" t="e">
        <f>MIN(((K381)/(K381+K382)),((L381)/(L381+L382)))</f>
        <v>#DIV/0!</v>
      </c>
    </row>
    <row r="382" spans="1:15" ht="12.95" customHeight="1" thickBot="1">
      <c r="A382" s="27"/>
      <c r="B382" s="27"/>
      <c r="C382" s="26"/>
      <c r="D382" s="25"/>
      <c r="E382" s="23"/>
      <c r="F382" s="23"/>
      <c r="G382" s="24"/>
      <c r="H382" s="23"/>
      <c r="I382" s="22"/>
      <c r="J382" s="21"/>
      <c r="K382" s="36"/>
      <c r="L382" s="36"/>
      <c r="M382" s="35"/>
      <c r="N382" s="35"/>
      <c r="O382" s="18"/>
    </row>
    <row r="383" spans="1:15" ht="12.95" customHeight="1" thickTop="1">
      <c r="A383" s="27"/>
      <c r="B383" s="27"/>
      <c r="C383" s="27"/>
      <c r="D383" s="1"/>
      <c r="E383" s="34"/>
      <c r="F383" s="34"/>
      <c r="G383" s="33"/>
      <c r="H383" s="33"/>
      <c r="I383" s="32"/>
      <c r="J383" s="31"/>
      <c r="K383" s="30"/>
      <c r="L383" s="30"/>
      <c r="M383" s="29"/>
      <c r="N383" s="29"/>
      <c r="O383" s="28" t="e">
        <f>MIN(((K383)/(K383+K384)),((L383)/(L383+L384)))</f>
        <v>#DIV/0!</v>
      </c>
    </row>
    <row r="384" spans="1:15" ht="12.95" customHeight="1" thickBot="1">
      <c r="A384" s="27"/>
      <c r="B384" s="27"/>
      <c r="C384" s="26"/>
      <c r="D384" s="25"/>
      <c r="E384" s="23"/>
      <c r="F384" s="23"/>
      <c r="G384" s="24"/>
      <c r="H384" s="23"/>
      <c r="I384" s="22"/>
      <c r="J384" s="21"/>
      <c r="K384" s="36"/>
      <c r="L384" s="36"/>
      <c r="M384" s="35"/>
      <c r="N384" s="35"/>
      <c r="O384" s="18"/>
    </row>
    <row r="385" spans="1:15" ht="12.95" customHeight="1" thickTop="1">
      <c r="A385" s="27"/>
      <c r="B385" s="27"/>
      <c r="C385" s="27"/>
      <c r="D385" s="1"/>
      <c r="E385" s="34"/>
      <c r="F385" s="34"/>
      <c r="G385" s="33"/>
      <c r="H385" s="33"/>
      <c r="I385" s="32"/>
      <c r="J385" s="31"/>
      <c r="K385" s="30"/>
      <c r="L385" s="30"/>
      <c r="M385" s="29"/>
      <c r="N385" s="29"/>
      <c r="O385" s="28" t="e">
        <f>MIN(((K385)/(K385+K386)),((L385)/(L385+L386)))</f>
        <v>#DIV/0!</v>
      </c>
    </row>
    <row r="386" spans="1:15" ht="12.95" customHeight="1" thickBot="1">
      <c r="A386" s="27"/>
      <c r="B386" s="27"/>
      <c r="C386" s="26"/>
      <c r="D386" s="25"/>
      <c r="E386" s="23"/>
      <c r="F386" s="23"/>
      <c r="G386" s="24"/>
      <c r="H386" s="23"/>
      <c r="I386" s="22"/>
      <c r="J386" s="21"/>
      <c r="K386" s="36"/>
      <c r="L386" s="36"/>
      <c r="M386" s="35"/>
      <c r="N386" s="35"/>
      <c r="O386" s="18"/>
    </row>
    <row r="387" spans="1:15" ht="12.95" customHeight="1" thickTop="1">
      <c r="A387" s="27"/>
      <c r="B387" s="27"/>
      <c r="C387" s="27"/>
      <c r="D387" s="1"/>
      <c r="E387" s="34"/>
      <c r="F387" s="34"/>
      <c r="G387" s="33"/>
      <c r="H387" s="33"/>
      <c r="I387" s="32"/>
      <c r="J387" s="31"/>
      <c r="K387" s="30"/>
      <c r="L387" s="30"/>
      <c r="M387" s="29"/>
      <c r="N387" s="29"/>
      <c r="O387" s="28" t="e">
        <f>MIN(((K387)/(K387+K388)),((L387)/(L387+L388)))</f>
        <v>#DIV/0!</v>
      </c>
    </row>
    <row r="388" spans="1:15" ht="12.95" customHeight="1" thickBot="1">
      <c r="A388" s="27"/>
      <c r="B388" s="27"/>
      <c r="C388" s="26"/>
      <c r="D388" s="25"/>
      <c r="E388" s="23"/>
      <c r="F388" s="23"/>
      <c r="G388" s="24"/>
      <c r="H388" s="23"/>
      <c r="I388" s="22"/>
      <c r="J388" s="21"/>
      <c r="K388" s="36"/>
      <c r="L388" s="36"/>
      <c r="M388" s="35"/>
      <c r="N388" s="35"/>
      <c r="O388" s="18"/>
    </row>
    <row r="389" spans="1:15" ht="12.95" customHeight="1" thickTop="1">
      <c r="A389" s="27"/>
      <c r="B389" s="27"/>
      <c r="C389" s="27"/>
      <c r="D389" s="1"/>
      <c r="E389" s="34"/>
      <c r="F389" s="34"/>
      <c r="G389" s="33"/>
      <c r="H389" s="33"/>
      <c r="I389" s="32"/>
      <c r="J389" s="31"/>
      <c r="K389" s="30"/>
      <c r="L389" s="30"/>
      <c r="M389" s="29"/>
      <c r="N389" s="29"/>
      <c r="O389" s="28" t="e">
        <f>MIN(((K389)/(K389+K390)),((L389)/(L389+L390)))</f>
        <v>#DIV/0!</v>
      </c>
    </row>
    <row r="390" spans="1:15" ht="12.95" customHeight="1" thickBot="1">
      <c r="A390" s="27"/>
      <c r="B390" s="27"/>
      <c r="C390" s="26"/>
      <c r="D390" s="25"/>
      <c r="E390" s="23"/>
      <c r="F390" s="23"/>
      <c r="G390" s="24"/>
      <c r="H390" s="23"/>
      <c r="I390" s="22"/>
      <c r="J390" s="21"/>
      <c r="K390" s="36"/>
      <c r="L390" s="36"/>
      <c r="M390" s="35"/>
      <c r="N390" s="35"/>
      <c r="O390" s="18"/>
    </row>
    <row r="391" spans="1:15" ht="12.95" customHeight="1" thickTop="1">
      <c r="A391" s="27"/>
      <c r="B391" s="27"/>
      <c r="C391" s="27"/>
      <c r="D391" s="1"/>
      <c r="E391" s="34"/>
      <c r="F391" s="34"/>
      <c r="G391" s="33"/>
      <c r="H391" s="33"/>
      <c r="I391" s="32"/>
      <c r="J391" s="31"/>
      <c r="K391" s="30"/>
      <c r="L391" s="30"/>
      <c r="M391" s="29"/>
      <c r="N391" s="29"/>
      <c r="O391" s="28" t="e">
        <f>MIN(((K391)/(K391+K392)),((L391)/(L391+L392)))</f>
        <v>#DIV/0!</v>
      </c>
    </row>
    <row r="392" spans="1:15" ht="12.95" customHeight="1" thickBot="1">
      <c r="A392" s="27"/>
      <c r="B392" s="27"/>
      <c r="C392" s="26"/>
      <c r="D392" s="25"/>
      <c r="E392" s="23"/>
      <c r="F392" s="23"/>
      <c r="G392" s="24"/>
      <c r="H392" s="23"/>
      <c r="I392" s="22"/>
      <c r="J392" s="21"/>
      <c r="K392" s="36"/>
      <c r="L392" s="36"/>
      <c r="M392" s="35"/>
      <c r="N392" s="35"/>
      <c r="O392" s="18"/>
    </row>
    <row r="393" spans="1:15" ht="12.95" customHeight="1" thickTop="1">
      <c r="A393" s="27"/>
      <c r="B393" s="27"/>
      <c r="C393" s="27"/>
      <c r="D393" s="1"/>
      <c r="E393" s="34"/>
      <c r="F393" s="34"/>
      <c r="G393" s="33"/>
      <c r="H393" s="33"/>
      <c r="I393" s="32"/>
      <c r="J393" s="31"/>
      <c r="K393" s="30"/>
      <c r="L393" s="30"/>
      <c r="M393" s="29"/>
      <c r="N393" s="29"/>
      <c r="O393" s="28" t="e">
        <f>MIN(((K393)/(K393+K394)),((L393)/(L393+L394)))</f>
        <v>#DIV/0!</v>
      </c>
    </row>
    <row r="394" spans="1:15" ht="12.95" customHeight="1" thickBot="1">
      <c r="A394" s="27"/>
      <c r="B394" s="27"/>
      <c r="C394" s="26"/>
      <c r="D394" s="25"/>
      <c r="E394" s="23"/>
      <c r="F394" s="23"/>
      <c r="G394" s="24"/>
      <c r="H394" s="23"/>
      <c r="I394" s="22"/>
      <c r="J394" s="21"/>
      <c r="K394" s="20"/>
      <c r="L394" s="20"/>
      <c r="M394" s="19"/>
      <c r="N394" s="19"/>
      <c r="O394" s="18"/>
    </row>
    <row r="395" spans="1:15" ht="12.95" customHeight="1" thickTop="1">
      <c r="A395" s="16"/>
      <c r="B395" s="16"/>
      <c r="C395" s="15" t="s">
        <v>60</v>
      </c>
      <c r="D395" s="14">
        <f>D351+SUM(D359:D394)</f>
        <v>0</v>
      </c>
      <c r="E395" s="14">
        <f>E351+SUM(E359:E394)</f>
        <v>0</v>
      </c>
      <c r="F395" s="14">
        <f>F351+SUM(F359:F394)</f>
        <v>0</v>
      </c>
      <c r="G395" s="13"/>
      <c r="H395" s="13"/>
      <c r="I395" s="12"/>
      <c r="J395" s="12"/>
      <c r="K395" s="11">
        <f>K351+(K359+K361+K363+K365+K367+K369+K371+K373+K375+K377+K379+K381+K383+K385+K387+K389+K391+K393)</f>
        <v>0</v>
      </c>
      <c r="L395" s="11">
        <f>L351+(L359+L361+L363+L365+L367+L369+L371+L373+L375+L377+L379+L381+L383+L385+L387+L389+L391+L393)</f>
        <v>0</v>
      </c>
      <c r="M395" s="17">
        <f>M351+SUM(M359:M394)</f>
        <v>0</v>
      </c>
      <c r="N395" s="17">
        <f>N351+SUM(N359:N394)</f>
        <v>0</v>
      </c>
      <c r="O395" s="9"/>
    </row>
    <row r="396" spans="1:15" ht="12.95" customHeight="1">
      <c r="A396" s="16"/>
      <c r="B396" s="16"/>
      <c r="C396" s="15"/>
      <c r="D396" s="14"/>
      <c r="E396" s="14"/>
      <c r="F396" s="14"/>
      <c r="G396" s="13"/>
      <c r="H396" s="13"/>
      <c r="I396" s="12"/>
      <c r="J396" s="12"/>
      <c r="K396" s="11">
        <f>K352+(K360+K362+K364+K366+K368+K370+K372+K374+K376+K378+K380+K382+K384+K386+K388+K390+K392+K394)</f>
        <v>0</v>
      </c>
      <c r="L396" s="11">
        <f>L352+(L360+L362+L364+L366+L368+L370+L372+L374+L376+L378+L380+L382+L384+L386+L388+L390+L392+L394)</f>
        <v>0</v>
      </c>
      <c r="M396" s="10"/>
      <c r="N396" s="10"/>
      <c r="O396" s="9"/>
    </row>
    <row r="397" spans="1:15" ht="12.95" customHeight="1">
      <c r="O397" s="8"/>
    </row>
    <row r="398" spans="1:15" ht="12.95" customHeight="1">
      <c r="O398" s="8"/>
    </row>
    <row r="399" spans="1:15" ht="12.95" customHeight="1">
      <c r="O399" s="8"/>
    </row>
    <row r="400" spans="1:15" ht="12.95" customHeight="1">
      <c r="O400" s="8"/>
    </row>
    <row r="401" spans="15:15" ht="12.95" customHeight="1">
      <c r="O401" s="8"/>
    </row>
    <row r="402" spans="15:15" ht="12.95" customHeight="1">
      <c r="O402" s="8"/>
    </row>
    <row r="403" spans="15:15" ht="12.95" customHeight="1">
      <c r="O403" s="8"/>
    </row>
    <row r="404" spans="15:15" ht="12.95" customHeight="1">
      <c r="O404" s="8"/>
    </row>
    <row r="405" spans="15:15" ht="12.95" customHeight="1">
      <c r="O405" s="8"/>
    </row>
    <row r="406" spans="15:15" ht="12.95" customHeight="1">
      <c r="O406" s="8"/>
    </row>
    <row r="407" spans="15:15" ht="12.95" customHeight="1">
      <c r="O407" s="8"/>
    </row>
    <row r="408" spans="15:15" ht="12.95" customHeight="1">
      <c r="O408" s="8"/>
    </row>
    <row r="409" spans="15:15" ht="12.95" customHeight="1">
      <c r="O409" s="8"/>
    </row>
    <row r="410" spans="15:15" ht="12.95" customHeight="1">
      <c r="O410" s="8"/>
    </row>
    <row r="411" spans="15:15" ht="12.95" customHeight="1">
      <c r="O411" s="8"/>
    </row>
    <row r="412" spans="15:15" ht="12.95" customHeight="1">
      <c r="O412" s="8"/>
    </row>
    <row r="413" spans="15:15" ht="12.95" customHeight="1">
      <c r="O413" s="8"/>
    </row>
    <row r="414" spans="15:15" ht="12.95" customHeight="1">
      <c r="O414" s="8"/>
    </row>
    <row r="415" spans="15:15" ht="12.95" customHeight="1">
      <c r="O415" s="8"/>
    </row>
    <row r="416" spans="15:15" ht="12.95" customHeight="1">
      <c r="O416" s="8"/>
    </row>
    <row r="417" spans="15:15" ht="12.95" customHeight="1">
      <c r="O417" s="8"/>
    </row>
    <row r="418" spans="15:15" ht="12.95" customHeight="1">
      <c r="O418" s="8"/>
    </row>
    <row r="419" spans="15:15" ht="12.95" customHeight="1">
      <c r="O419" s="8"/>
    </row>
    <row r="420" spans="15:15" ht="12.95" customHeight="1">
      <c r="O420" s="8"/>
    </row>
    <row r="421" spans="15:15" ht="12.95" customHeight="1">
      <c r="O421" s="8"/>
    </row>
    <row r="422" spans="15:15" ht="12.95" customHeight="1">
      <c r="O422" s="8"/>
    </row>
    <row r="423" spans="15:15" ht="12.95" customHeight="1">
      <c r="O423" s="8"/>
    </row>
    <row r="424" spans="15:15" ht="12.95" customHeight="1">
      <c r="O424" s="8"/>
    </row>
    <row r="425" spans="15:15" ht="12.95" customHeight="1">
      <c r="O425" s="8"/>
    </row>
    <row r="426" spans="15:15" ht="12.95" customHeight="1">
      <c r="O426" s="8"/>
    </row>
    <row r="427" spans="15:15" ht="12.95" customHeight="1">
      <c r="O427" s="8"/>
    </row>
    <row r="428" spans="15:15" ht="12.95" customHeight="1">
      <c r="O428" s="8"/>
    </row>
    <row r="429" spans="15:15" ht="12.95" customHeight="1">
      <c r="O429" s="8"/>
    </row>
    <row r="430" spans="15:15" ht="12.95" customHeight="1">
      <c r="O430" s="8"/>
    </row>
    <row r="431" spans="15:15" ht="12.95" customHeight="1">
      <c r="O431" s="8"/>
    </row>
    <row r="432" spans="15:15" ht="12.95" customHeight="1">
      <c r="O432" s="8"/>
    </row>
    <row r="433" spans="15:15" ht="12.95" customHeight="1">
      <c r="O433" s="8"/>
    </row>
    <row r="434" spans="15:15" ht="12.95" customHeight="1">
      <c r="O434" s="8"/>
    </row>
    <row r="435" spans="15:15" ht="12.95" customHeight="1">
      <c r="O435" s="8"/>
    </row>
    <row r="436" spans="15:15" ht="12.95" customHeight="1">
      <c r="O436" s="8"/>
    </row>
    <row r="437" spans="15:15" ht="12.95" customHeight="1">
      <c r="O437" s="8"/>
    </row>
    <row r="438" spans="15:15" ht="12.95" customHeight="1">
      <c r="O438" s="8"/>
    </row>
    <row r="439" spans="15:15" ht="12.95" customHeight="1">
      <c r="O439" s="8"/>
    </row>
    <row r="440" spans="15:15" ht="12.95" customHeight="1">
      <c r="O440" s="8"/>
    </row>
    <row r="441" spans="15:15" ht="12.95" customHeight="1">
      <c r="O441" s="8"/>
    </row>
    <row r="442" spans="15:15" ht="12.95" customHeight="1">
      <c r="O442" s="8"/>
    </row>
    <row r="443" spans="15:15" ht="12.95" customHeight="1">
      <c r="O443" s="8"/>
    </row>
    <row r="444" spans="15:15" ht="12.95" customHeight="1">
      <c r="O444" s="8"/>
    </row>
    <row r="445" spans="15:15" ht="12.95" customHeight="1">
      <c r="O445" s="8"/>
    </row>
    <row r="446" spans="15:15" ht="12.95" customHeight="1">
      <c r="O446" s="8"/>
    </row>
    <row r="447" spans="15:15" ht="12.95" customHeight="1">
      <c r="O447" s="8"/>
    </row>
    <row r="448" spans="15:15" ht="12.95" customHeight="1">
      <c r="O448" s="8"/>
    </row>
    <row r="449" spans="15:15" ht="12.95" customHeight="1">
      <c r="O449" s="8"/>
    </row>
    <row r="450" spans="15:15" ht="12.95" customHeight="1">
      <c r="O450" s="8"/>
    </row>
    <row r="451" spans="15:15" ht="12.95" customHeight="1">
      <c r="O451" s="8"/>
    </row>
    <row r="452" spans="15:15" ht="12.95" customHeight="1">
      <c r="O452" s="8"/>
    </row>
    <row r="453" spans="15:15" ht="12.95" customHeight="1">
      <c r="O453" s="8"/>
    </row>
    <row r="454" spans="15:15" ht="12.95" customHeight="1">
      <c r="O454" s="8"/>
    </row>
    <row r="455" spans="15:15" ht="12.95" customHeight="1">
      <c r="O455" s="8"/>
    </row>
    <row r="456" spans="15:15" ht="12.95" customHeight="1">
      <c r="O456" s="8"/>
    </row>
    <row r="457" spans="15:15" ht="12.95" customHeight="1">
      <c r="O457" s="8"/>
    </row>
    <row r="458" spans="15:15" ht="12.95" customHeight="1">
      <c r="O458" s="8"/>
    </row>
    <row r="459" spans="15:15" ht="12.95" customHeight="1">
      <c r="O459" s="8"/>
    </row>
    <row r="460" spans="15:15" ht="12.95" customHeight="1">
      <c r="O460" s="8"/>
    </row>
    <row r="461" spans="15:15" ht="12.95" customHeight="1">
      <c r="O461" s="8"/>
    </row>
    <row r="462" spans="15:15" ht="12.95" customHeight="1">
      <c r="O462" s="8"/>
    </row>
    <row r="463" spans="15:15" ht="12.95" customHeight="1">
      <c r="O463" s="8"/>
    </row>
    <row r="464" spans="15:15" ht="12.95" customHeight="1">
      <c r="O464" s="8"/>
    </row>
    <row r="465" spans="15:15" ht="12.95" customHeight="1">
      <c r="O465" s="8"/>
    </row>
    <row r="466" spans="15:15" ht="12.95" customHeight="1">
      <c r="O466" s="8"/>
    </row>
    <row r="467" spans="15:15" ht="12.95" customHeight="1">
      <c r="O467" s="8"/>
    </row>
    <row r="468" spans="15:15" ht="12.95" customHeight="1">
      <c r="O468" s="8"/>
    </row>
    <row r="469" spans="15:15" ht="12.95" customHeight="1">
      <c r="O469" s="8"/>
    </row>
    <row r="470" spans="15:15" ht="12.95" customHeight="1">
      <c r="O470" s="8"/>
    </row>
    <row r="471" spans="15:15" ht="12.95" customHeight="1">
      <c r="O471" s="8"/>
    </row>
    <row r="472" spans="15:15" ht="12.95" customHeight="1">
      <c r="O472" s="8"/>
    </row>
    <row r="473" spans="15:15" ht="12.95" customHeight="1">
      <c r="O473" s="8"/>
    </row>
    <row r="474" spans="15:15" ht="12.95" customHeight="1">
      <c r="O474" s="8"/>
    </row>
    <row r="475" spans="15:15" ht="12.95" customHeight="1">
      <c r="O475" s="8"/>
    </row>
    <row r="476" spans="15:15" ht="12.95" customHeight="1">
      <c r="O476" s="8"/>
    </row>
    <row r="477" spans="15:15" ht="12.95" customHeight="1">
      <c r="O477" s="8"/>
    </row>
    <row r="478" spans="15:15" ht="12.95" customHeight="1">
      <c r="O478" s="8"/>
    </row>
    <row r="479" spans="15:15" ht="12.95" customHeight="1">
      <c r="O479" s="8"/>
    </row>
    <row r="480" spans="15:15" ht="12.95" customHeight="1">
      <c r="O480" s="8"/>
    </row>
    <row r="481" spans="15:15" ht="12.95" customHeight="1">
      <c r="O481" s="8"/>
    </row>
    <row r="482" spans="15:15" ht="12.95" customHeight="1">
      <c r="O482" s="8"/>
    </row>
    <row r="483" spans="15:15" ht="12.95" customHeight="1">
      <c r="O483" s="8"/>
    </row>
    <row r="484" spans="15:15" ht="12.95" customHeight="1">
      <c r="O484" s="8"/>
    </row>
    <row r="485" spans="15:15" ht="12.95" customHeight="1">
      <c r="O485" s="8"/>
    </row>
    <row r="486" spans="15:15" ht="12.95" customHeight="1">
      <c r="O486" s="8"/>
    </row>
    <row r="487" spans="15:15" ht="12.95" customHeight="1">
      <c r="O487" s="8"/>
    </row>
    <row r="488" spans="15:15" ht="12.95" customHeight="1">
      <c r="O488" s="8"/>
    </row>
    <row r="489" spans="15:15" ht="12.95" customHeight="1">
      <c r="O489" s="8"/>
    </row>
    <row r="490" spans="15:15" ht="12.95" customHeight="1">
      <c r="O490" s="8"/>
    </row>
    <row r="491" spans="15:15" ht="12.95" customHeight="1">
      <c r="O491" s="8"/>
    </row>
    <row r="492" spans="15:15" ht="12.95" customHeight="1">
      <c r="O492" s="8"/>
    </row>
    <row r="493" spans="15:15" ht="12.95" customHeight="1">
      <c r="O493" s="8"/>
    </row>
    <row r="494" spans="15:15" ht="12.95" customHeight="1">
      <c r="O494" s="8"/>
    </row>
    <row r="495" spans="15:15" ht="12.95" customHeight="1">
      <c r="O495" s="8"/>
    </row>
    <row r="496" spans="15:15" ht="12.95" customHeight="1">
      <c r="O496" s="8"/>
    </row>
    <row r="497" spans="15:15" ht="12.95" customHeight="1">
      <c r="O497" s="8"/>
    </row>
    <row r="498" spans="15:15" ht="12.95" customHeight="1">
      <c r="O498" s="8"/>
    </row>
    <row r="499" spans="15:15" ht="12.95" customHeight="1">
      <c r="O499" s="8"/>
    </row>
    <row r="500" spans="15:15" ht="12.95" customHeight="1">
      <c r="O500" s="8"/>
    </row>
    <row r="501" spans="15:15" ht="12.95" customHeight="1">
      <c r="O501" s="8"/>
    </row>
    <row r="502" spans="15:15" ht="12.95" customHeight="1">
      <c r="O502" s="8"/>
    </row>
    <row r="503" spans="15:15" ht="12.95" customHeight="1">
      <c r="O503" s="8"/>
    </row>
    <row r="504" spans="15:15" ht="12.95" customHeight="1">
      <c r="O504" s="8"/>
    </row>
    <row r="505" spans="15:15" ht="12.95" customHeight="1">
      <c r="O505" s="8"/>
    </row>
    <row r="506" spans="15:15" ht="12.95" customHeight="1">
      <c r="O506" s="8"/>
    </row>
    <row r="507" spans="15:15" ht="12.95" customHeight="1">
      <c r="O507" s="8"/>
    </row>
    <row r="508" spans="15:15" ht="12.95" customHeight="1">
      <c r="O508" s="8"/>
    </row>
    <row r="509" spans="15:15" ht="12.95" customHeight="1">
      <c r="O509" s="8"/>
    </row>
    <row r="510" spans="15:15" ht="12.95" customHeight="1">
      <c r="O510" s="8"/>
    </row>
    <row r="511" spans="15:15" ht="12.95" customHeight="1">
      <c r="O511" s="8"/>
    </row>
    <row r="512" spans="15:15" ht="12.95" customHeight="1">
      <c r="O512" s="8"/>
    </row>
    <row r="513" spans="15:15" ht="12.95" customHeight="1">
      <c r="O513" s="8"/>
    </row>
    <row r="514" spans="15:15" ht="12.95" customHeight="1">
      <c r="O514" s="8"/>
    </row>
    <row r="515" spans="15:15" ht="12.95" customHeight="1">
      <c r="O515" s="8"/>
    </row>
    <row r="516" spans="15:15" ht="12.95" customHeight="1">
      <c r="O516" s="8"/>
    </row>
    <row r="517" spans="15:15" ht="12.95" customHeight="1">
      <c r="O517" s="8"/>
    </row>
    <row r="518" spans="15:15" ht="12.95" customHeight="1">
      <c r="O518" s="8"/>
    </row>
    <row r="519" spans="15:15" ht="12.95" customHeight="1">
      <c r="O519" s="8"/>
    </row>
    <row r="520" spans="15:15" ht="12.95" customHeight="1">
      <c r="O520" s="8"/>
    </row>
    <row r="521" spans="15:15" ht="12.95" customHeight="1">
      <c r="O521" s="8"/>
    </row>
    <row r="522" spans="15:15" ht="12.95" customHeight="1">
      <c r="O522" s="8"/>
    </row>
    <row r="523" spans="15:15" ht="12.95" customHeight="1">
      <c r="O523" s="8"/>
    </row>
    <row r="524" spans="15:15" ht="12.95" customHeight="1">
      <c r="O524" s="8"/>
    </row>
    <row r="525" spans="15:15" ht="12.95" customHeight="1">
      <c r="O525" s="8"/>
    </row>
    <row r="526" spans="15:15" ht="12.95" customHeight="1">
      <c r="O526" s="8"/>
    </row>
    <row r="527" spans="15:15" ht="12.95" customHeight="1">
      <c r="O527" s="8"/>
    </row>
    <row r="528" spans="15:15" ht="12.95" customHeight="1">
      <c r="O528" s="8"/>
    </row>
    <row r="529" spans="15:15" ht="12.95" customHeight="1">
      <c r="O529" s="8"/>
    </row>
    <row r="530" spans="15:15" ht="12.95" customHeight="1">
      <c r="O530" s="8"/>
    </row>
    <row r="531" spans="15:15" ht="12.95" customHeight="1">
      <c r="O531" s="8"/>
    </row>
    <row r="532" spans="15:15" ht="12.95" customHeight="1">
      <c r="O532" s="8"/>
    </row>
    <row r="533" spans="15:15" ht="12.95" customHeight="1">
      <c r="O533" s="8"/>
    </row>
    <row r="534" spans="15:15" ht="12.95" customHeight="1">
      <c r="O534" s="8"/>
    </row>
    <row r="535" spans="15:15" ht="12.95" customHeight="1">
      <c r="O535" s="8"/>
    </row>
    <row r="536" spans="15:15" ht="12.95" customHeight="1">
      <c r="O536" s="8"/>
    </row>
    <row r="537" spans="15:15" ht="12.95" customHeight="1">
      <c r="O537" s="8"/>
    </row>
    <row r="538" spans="15:15" ht="12.95" customHeight="1">
      <c r="O538" s="8"/>
    </row>
    <row r="539" spans="15:15" ht="12.95" customHeight="1">
      <c r="O539" s="8"/>
    </row>
    <row r="540" spans="15:15" ht="12.95" customHeight="1">
      <c r="O540" s="8"/>
    </row>
    <row r="541" spans="15:15" ht="12.95" customHeight="1">
      <c r="O541" s="8"/>
    </row>
    <row r="542" spans="15:15" ht="12.95" customHeight="1">
      <c r="O542" s="8"/>
    </row>
    <row r="543" spans="15:15" ht="12.95" customHeight="1">
      <c r="O543" s="8"/>
    </row>
    <row r="544" spans="15:15" ht="12.95" customHeight="1">
      <c r="O544" s="8"/>
    </row>
    <row r="545" spans="15:15" ht="12.95" customHeight="1">
      <c r="O545" s="8"/>
    </row>
    <row r="546" spans="15:15" ht="12.95" customHeight="1">
      <c r="O546" s="8"/>
    </row>
    <row r="547" spans="15:15" ht="12.95" customHeight="1">
      <c r="O547" s="8"/>
    </row>
    <row r="548" spans="15:15" ht="12.95" customHeight="1">
      <c r="O548" s="8"/>
    </row>
    <row r="549" spans="15:15" ht="12.95" customHeight="1">
      <c r="O549" s="8"/>
    </row>
    <row r="550" spans="15:15" ht="12.95" customHeight="1">
      <c r="O550" s="8"/>
    </row>
    <row r="551" spans="15:15" ht="12.95" customHeight="1">
      <c r="O551" s="8"/>
    </row>
    <row r="552" spans="15:15" ht="12.95" customHeight="1">
      <c r="O552" s="8"/>
    </row>
    <row r="553" spans="15:15" ht="12.95" customHeight="1">
      <c r="O553" s="8"/>
    </row>
    <row r="554" spans="15:15" ht="12.95" customHeight="1">
      <c r="O554" s="8"/>
    </row>
    <row r="555" spans="15:15" ht="12.95" customHeight="1">
      <c r="O555" s="8"/>
    </row>
    <row r="556" spans="15:15" ht="12.95" customHeight="1">
      <c r="O556" s="8"/>
    </row>
    <row r="557" spans="15:15" ht="12.95" customHeight="1">
      <c r="O557" s="8"/>
    </row>
    <row r="558" spans="15:15" ht="12.95" customHeight="1">
      <c r="O558" s="8"/>
    </row>
    <row r="559" spans="15:15" ht="12.95" customHeight="1">
      <c r="O559" s="8"/>
    </row>
    <row r="560" spans="15:15" ht="12.95" customHeight="1">
      <c r="O560" s="8"/>
    </row>
    <row r="561" spans="15:15" ht="12.95" customHeight="1">
      <c r="O561" s="8"/>
    </row>
    <row r="562" spans="15:15" ht="12.95" customHeight="1">
      <c r="O562" s="8"/>
    </row>
    <row r="563" spans="15:15" ht="12.95" customHeight="1">
      <c r="O563" s="8"/>
    </row>
    <row r="564" spans="15:15" ht="12.95" customHeight="1">
      <c r="O564" s="8"/>
    </row>
    <row r="565" spans="15:15" ht="12.95" customHeight="1">
      <c r="O565" s="8"/>
    </row>
    <row r="566" spans="15:15" ht="12.95" customHeight="1">
      <c r="O566" s="8"/>
    </row>
    <row r="567" spans="15:15" ht="12.95" customHeight="1">
      <c r="O567" s="8"/>
    </row>
    <row r="568" spans="15:15" ht="12.95" customHeight="1">
      <c r="O568" s="8"/>
    </row>
    <row r="569" spans="15:15" ht="12.95" customHeight="1">
      <c r="O569" s="8"/>
    </row>
    <row r="570" spans="15:15" ht="12.95" customHeight="1">
      <c r="O570" s="8"/>
    </row>
    <row r="571" spans="15:15" ht="12.95" customHeight="1">
      <c r="O571" s="8"/>
    </row>
    <row r="572" spans="15:15" ht="12.95" customHeight="1">
      <c r="O572" s="8"/>
    </row>
    <row r="573" spans="15:15" ht="12.95" customHeight="1">
      <c r="O573" s="8"/>
    </row>
    <row r="574" spans="15:15" ht="12.95" customHeight="1">
      <c r="O574" s="8"/>
    </row>
    <row r="575" spans="15:15" ht="12.95" customHeight="1">
      <c r="O575" s="8"/>
    </row>
    <row r="576" spans="15:15" ht="12.95" customHeight="1">
      <c r="O576" s="8"/>
    </row>
    <row r="577" spans="15:15" ht="12.95" customHeight="1">
      <c r="O577" s="8"/>
    </row>
    <row r="578" spans="15:15" ht="12.95" customHeight="1">
      <c r="O578" s="8"/>
    </row>
    <row r="579" spans="15:15" ht="12.95" customHeight="1">
      <c r="O579" s="8"/>
    </row>
    <row r="580" spans="15:15" ht="12.95" customHeight="1">
      <c r="O580" s="8"/>
    </row>
    <row r="581" spans="15:15" ht="12.95" customHeight="1">
      <c r="O581" s="8"/>
    </row>
    <row r="582" spans="15:15" ht="12.95" customHeight="1">
      <c r="O582" s="8"/>
    </row>
    <row r="583" spans="15:15" ht="12.95" customHeight="1">
      <c r="O583" s="8"/>
    </row>
    <row r="584" spans="15:15" ht="12.95" customHeight="1">
      <c r="O584" s="8"/>
    </row>
    <row r="585" spans="15:15" ht="12.95" customHeight="1">
      <c r="O585" s="8"/>
    </row>
    <row r="586" spans="15:15" ht="12.95" customHeight="1">
      <c r="O586" s="8"/>
    </row>
    <row r="587" spans="15:15" ht="12.95" customHeight="1">
      <c r="O587" s="8"/>
    </row>
    <row r="588" spans="15:15" ht="12.95" customHeight="1">
      <c r="O588" s="8"/>
    </row>
    <row r="589" spans="15:15" ht="12.95" customHeight="1">
      <c r="O589" s="8"/>
    </row>
    <row r="590" spans="15:15" ht="12.95" customHeight="1">
      <c r="O590" s="8"/>
    </row>
    <row r="591" spans="15:15" ht="12.95" customHeight="1">
      <c r="O591" s="8"/>
    </row>
    <row r="592" spans="15:15" ht="12.95" customHeight="1">
      <c r="O592" s="8"/>
    </row>
    <row r="593" spans="15:15" ht="12.95" customHeight="1">
      <c r="O593" s="8"/>
    </row>
    <row r="594" spans="15:15" ht="12.95" customHeight="1">
      <c r="O594" s="8"/>
    </row>
    <row r="595" spans="15:15" ht="12.95" customHeight="1">
      <c r="O595" s="8"/>
    </row>
    <row r="596" spans="15:15" ht="12.95" customHeight="1">
      <c r="O596" s="8"/>
    </row>
    <row r="597" spans="15:15" ht="12.95" customHeight="1">
      <c r="O597" s="8"/>
    </row>
    <row r="598" spans="15:15" ht="12.95" customHeight="1">
      <c r="O598" s="8"/>
    </row>
    <row r="599" spans="15:15" ht="12.95" customHeight="1">
      <c r="O599" s="8"/>
    </row>
    <row r="600" spans="15:15" ht="12.95" customHeight="1">
      <c r="O600" s="8"/>
    </row>
    <row r="601" spans="15:15" ht="12.95" customHeight="1">
      <c r="O601" s="8"/>
    </row>
    <row r="602" spans="15:15" ht="12.95" customHeight="1">
      <c r="O602" s="8"/>
    </row>
    <row r="603" spans="15:15" ht="12.95" customHeight="1">
      <c r="O603" s="8"/>
    </row>
    <row r="604" spans="15:15" ht="12.95" customHeight="1">
      <c r="O604" s="8"/>
    </row>
    <row r="605" spans="15:15" ht="12.95" customHeight="1">
      <c r="O605" s="8"/>
    </row>
    <row r="606" spans="15:15" ht="12.95" customHeight="1">
      <c r="O606" s="8"/>
    </row>
    <row r="607" spans="15:15" ht="12.95" customHeight="1">
      <c r="O607" s="8"/>
    </row>
    <row r="608" spans="15:15" ht="12.95" customHeight="1">
      <c r="O608" s="8"/>
    </row>
    <row r="609" spans="15:15" ht="12.95" customHeight="1">
      <c r="O609" s="8"/>
    </row>
    <row r="610" spans="15:15" ht="12.95" customHeight="1">
      <c r="O610" s="8"/>
    </row>
    <row r="611" spans="15:15" ht="12.95" customHeight="1">
      <c r="O611" s="8"/>
    </row>
    <row r="612" spans="15:15" ht="12.95" customHeight="1">
      <c r="O612" s="8"/>
    </row>
    <row r="613" spans="15:15" ht="12.95" customHeight="1">
      <c r="O613" s="8"/>
    </row>
    <row r="614" spans="15:15" ht="12.95" customHeight="1">
      <c r="O614" s="8"/>
    </row>
    <row r="615" spans="15:15" ht="12.95" customHeight="1">
      <c r="O615" s="8"/>
    </row>
    <row r="616" spans="15:15" ht="12.95" customHeight="1">
      <c r="O616" s="8"/>
    </row>
    <row r="617" spans="15:15" ht="12.95" customHeight="1">
      <c r="O617" s="8"/>
    </row>
    <row r="618" spans="15:15" ht="12.95" customHeight="1">
      <c r="O618" s="8"/>
    </row>
    <row r="619" spans="15:15" ht="12.95" customHeight="1">
      <c r="O619" s="8"/>
    </row>
    <row r="620" spans="15:15" ht="12.95" customHeight="1">
      <c r="O620" s="8"/>
    </row>
    <row r="621" spans="15:15" ht="12.95" customHeight="1">
      <c r="O621" s="8"/>
    </row>
    <row r="622" spans="15:15" ht="12.95" customHeight="1">
      <c r="O622" s="8"/>
    </row>
    <row r="623" spans="15:15" ht="12.95" customHeight="1">
      <c r="O623" s="8"/>
    </row>
    <row r="624" spans="15:15" ht="12.95" customHeight="1">
      <c r="O624" s="8"/>
    </row>
    <row r="625" spans="15:15" ht="12.95" customHeight="1">
      <c r="O625" s="8"/>
    </row>
    <row r="626" spans="15:15" ht="12.95" customHeight="1">
      <c r="O626" s="8"/>
    </row>
    <row r="627" spans="15:15" ht="12.95" customHeight="1">
      <c r="O627" s="8"/>
    </row>
    <row r="628" spans="15:15" ht="12.95" customHeight="1">
      <c r="O628" s="8"/>
    </row>
    <row r="629" spans="15:15" ht="12.95" customHeight="1">
      <c r="O629" s="8"/>
    </row>
    <row r="630" spans="15:15" ht="12.95" customHeight="1">
      <c r="O630" s="8"/>
    </row>
    <row r="631" spans="15:15" ht="12.95" customHeight="1">
      <c r="O631" s="8"/>
    </row>
    <row r="632" spans="15:15" ht="12.95" customHeight="1">
      <c r="O632" s="8"/>
    </row>
    <row r="633" spans="15:15" ht="12.95" customHeight="1">
      <c r="O633" s="8"/>
    </row>
    <row r="634" spans="15:15" ht="12.95" customHeight="1">
      <c r="O634" s="8"/>
    </row>
    <row r="635" spans="15:15" ht="12.95" customHeight="1">
      <c r="O635" s="8"/>
    </row>
    <row r="636" spans="15:15" ht="12.95" customHeight="1">
      <c r="O636" s="8"/>
    </row>
    <row r="637" spans="15:15" ht="12.95" customHeight="1">
      <c r="O637" s="8"/>
    </row>
    <row r="638" spans="15:15" ht="12.95" customHeight="1">
      <c r="O638" s="8"/>
    </row>
    <row r="639" spans="15:15" ht="12.95" customHeight="1">
      <c r="O639" s="8"/>
    </row>
    <row r="640" spans="15:15" ht="12.95" customHeight="1">
      <c r="O640" s="8"/>
    </row>
    <row r="641" spans="15:15" ht="12.95" customHeight="1">
      <c r="O641" s="8"/>
    </row>
    <row r="642" spans="15:15" ht="12.95" customHeight="1">
      <c r="O642" s="8"/>
    </row>
    <row r="643" spans="15:15" ht="12.95" customHeight="1">
      <c r="O643" s="8"/>
    </row>
    <row r="644" spans="15:15" ht="12.95" customHeight="1">
      <c r="O644" s="8"/>
    </row>
    <row r="645" spans="15:15" ht="12.95" customHeight="1">
      <c r="O645" s="8"/>
    </row>
    <row r="646" spans="15:15" ht="12.95" customHeight="1">
      <c r="O646" s="8"/>
    </row>
    <row r="647" spans="15:15" ht="12.95" customHeight="1">
      <c r="O647" s="8"/>
    </row>
    <row r="648" spans="15:15" ht="12.95" customHeight="1">
      <c r="O648" s="8"/>
    </row>
    <row r="649" spans="15:15" ht="12.95" customHeight="1">
      <c r="O649" s="8"/>
    </row>
    <row r="650" spans="15:15" ht="12.95" customHeight="1">
      <c r="O650" s="8"/>
    </row>
    <row r="651" spans="15:15" ht="12.95" customHeight="1">
      <c r="O651" s="8"/>
    </row>
    <row r="652" spans="15:15" ht="12.95" customHeight="1">
      <c r="O652" s="8"/>
    </row>
    <row r="653" spans="15:15" ht="12.95" customHeight="1">
      <c r="O653" s="8"/>
    </row>
    <row r="654" spans="15:15" ht="12.95" customHeight="1">
      <c r="O654" s="8"/>
    </row>
    <row r="655" spans="15:15" ht="12.95" customHeight="1">
      <c r="O655" s="8"/>
    </row>
    <row r="656" spans="15:15" ht="12.95" customHeight="1">
      <c r="O656" s="8"/>
    </row>
    <row r="657" spans="15:15" ht="12.95" customHeight="1">
      <c r="O657" s="8"/>
    </row>
    <row r="658" spans="15:15" ht="12.95" customHeight="1">
      <c r="O658" s="8"/>
    </row>
    <row r="659" spans="15:15" ht="12.95" customHeight="1">
      <c r="O659" s="8"/>
    </row>
    <row r="660" spans="15:15" ht="12.95" customHeight="1">
      <c r="O660" s="8"/>
    </row>
    <row r="661" spans="15:15" ht="12.95" customHeight="1">
      <c r="O661" s="8"/>
    </row>
    <row r="662" spans="15:15" ht="12.95" customHeight="1">
      <c r="O662" s="8"/>
    </row>
    <row r="663" spans="15:15" ht="12.95" customHeight="1">
      <c r="O663" s="8"/>
    </row>
    <row r="664" spans="15:15" ht="12.95" customHeight="1">
      <c r="O664" s="8"/>
    </row>
    <row r="665" spans="15:15" ht="12.95" customHeight="1">
      <c r="O665" s="8"/>
    </row>
    <row r="666" spans="15:15" ht="12.95" customHeight="1">
      <c r="O666" s="8"/>
    </row>
    <row r="667" spans="15:15" ht="12.95" customHeight="1">
      <c r="O667" s="8"/>
    </row>
    <row r="668" spans="15:15" ht="12.95" customHeight="1">
      <c r="O668" s="8"/>
    </row>
    <row r="669" spans="15:15" ht="12.95" customHeight="1">
      <c r="O669" s="8"/>
    </row>
    <row r="670" spans="15:15" ht="12.95" customHeight="1">
      <c r="O670" s="8"/>
    </row>
    <row r="671" spans="15:15" ht="12.95" customHeight="1">
      <c r="O671" s="8"/>
    </row>
    <row r="672" spans="15:15" ht="12.95" customHeight="1">
      <c r="O672" s="8"/>
    </row>
    <row r="673" spans="15:15" ht="12.95" customHeight="1">
      <c r="O673" s="8"/>
    </row>
    <row r="674" spans="15:15" ht="12.95" customHeight="1">
      <c r="O674" s="8"/>
    </row>
    <row r="675" spans="15:15" ht="12.95" customHeight="1">
      <c r="O675" s="8"/>
    </row>
    <row r="676" spans="15:15" ht="12.95" customHeight="1">
      <c r="O676" s="8"/>
    </row>
    <row r="677" spans="15:15" ht="12.95" customHeight="1">
      <c r="O677" s="8"/>
    </row>
    <row r="678" spans="15:15" ht="12.95" customHeight="1">
      <c r="O678" s="8"/>
    </row>
    <row r="679" spans="15:15" ht="12.95" customHeight="1">
      <c r="O679" s="8"/>
    </row>
    <row r="680" spans="15:15" ht="12.95" customHeight="1">
      <c r="O680" s="8"/>
    </row>
    <row r="681" spans="15:15" ht="12.95" customHeight="1">
      <c r="O681" s="8"/>
    </row>
    <row r="682" spans="15:15" ht="12.95" customHeight="1">
      <c r="O682" s="8"/>
    </row>
    <row r="683" spans="15:15" ht="12.95" customHeight="1">
      <c r="O683" s="8"/>
    </row>
    <row r="684" spans="15:15" ht="12.95" customHeight="1">
      <c r="O684" s="8"/>
    </row>
    <row r="685" spans="15:15" ht="12.95" customHeight="1">
      <c r="O685" s="8"/>
    </row>
    <row r="686" spans="15:15" ht="12.95" customHeight="1">
      <c r="O686" s="8"/>
    </row>
    <row r="687" spans="15:15" ht="12.95" customHeight="1">
      <c r="O687" s="8"/>
    </row>
    <row r="688" spans="15:15" ht="12.95" customHeight="1">
      <c r="O688" s="8"/>
    </row>
    <row r="689" spans="15:15" ht="12.95" customHeight="1">
      <c r="O689" s="8"/>
    </row>
    <row r="690" spans="15:15" ht="12.95" customHeight="1">
      <c r="O690" s="8"/>
    </row>
    <row r="691" spans="15:15" ht="12.95" customHeight="1">
      <c r="O691" s="8"/>
    </row>
    <row r="692" spans="15:15" ht="12.95" customHeight="1">
      <c r="O692" s="8"/>
    </row>
    <row r="693" spans="15:15" ht="12.95" customHeight="1">
      <c r="O693" s="8"/>
    </row>
    <row r="694" spans="15:15" ht="12.95" customHeight="1">
      <c r="O694" s="8"/>
    </row>
    <row r="695" spans="15:15" ht="12.95" customHeight="1">
      <c r="O695" s="8"/>
    </row>
    <row r="696" spans="15:15" ht="12.95" customHeight="1">
      <c r="O696" s="8"/>
    </row>
    <row r="697" spans="15:15" ht="12.95" customHeight="1">
      <c r="O697" s="8"/>
    </row>
    <row r="698" spans="15:15" ht="12.95" customHeight="1">
      <c r="O698" s="8"/>
    </row>
    <row r="699" spans="15:15" ht="12.95" customHeight="1">
      <c r="O699" s="8"/>
    </row>
    <row r="700" spans="15:15" ht="12.95" customHeight="1">
      <c r="O700" s="8"/>
    </row>
    <row r="701" spans="15:15" ht="12.95" customHeight="1">
      <c r="O701" s="8"/>
    </row>
    <row r="702" spans="15:15" ht="12.95" customHeight="1">
      <c r="O702" s="8"/>
    </row>
    <row r="703" spans="15:15" ht="12.95" customHeight="1">
      <c r="O703" s="8"/>
    </row>
    <row r="704" spans="15:15" ht="12.95" customHeight="1">
      <c r="O704" s="8"/>
    </row>
    <row r="705" spans="15:15" ht="12.95" customHeight="1">
      <c r="O705" s="8"/>
    </row>
    <row r="706" spans="15:15" ht="12.95" customHeight="1">
      <c r="O706" s="8"/>
    </row>
    <row r="707" spans="15:15" ht="12.95" customHeight="1">
      <c r="O707" s="8"/>
    </row>
    <row r="708" spans="15:15" ht="12.95" customHeight="1">
      <c r="O708" s="8"/>
    </row>
    <row r="709" spans="15:15" ht="12.95" customHeight="1">
      <c r="O709" s="8"/>
    </row>
    <row r="710" spans="15:15" ht="12.95" customHeight="1">
      <c r="O710" s="8"/>
    </row>
    <row r="711" spans="15:15" ht="12.95" customHeight="1">
      <c r="O711" s="8"/>
    </row>
    <row r="712" spans="15:15" ht="12.95" customHeight="1">
      <c r="O712" s="8"/>
    </row>
    <row r="713" spans="15:15" ht="12.95" customHeight="1">
      <c r="O713" s="8"/>
    </row>
    <row r="714" spans="15:15" ht="12.95" customHeight="1">
      <c r="O714" s="8"/>
    </row>
    <row r="715" spans="15:15" ht="12.95" customHeight="1">
      <c r="O715" s="8"/>
    </row>
    <row r="716" spans="15:15" ht="12.95" customHeight="1">
      <c r="O716" s="8"/>
    </row>
    <row r="717" spans="15:15" ht="12.95" customHeight="1">
      <c r="O717" s="8"/>
    </row>
    <row r="718" spans="15:15" ht="12.95" customHeight="1">
      <c r="O718" s="8"/>
    </row>
    <row r="719" spans="15:15" ht="12.95" customHeight="1">
      <c r="O719" s="8"/>
    </row>
    <row r="720" spans="15:15" ht="12.95" customHeight="1">
      <c r="O720" s="8"/>
    </row>
    <row r="721" spans="15:15" ht="12.95" customHeight="1">
      <c r="O721" s="8"/>
    </row>
    <row r="722" spans="15:15" ht="12.95" customHeight="1">
      <c r="O722" s="8"/>
    </row>
    <row r="723" spans="15:15" ht="12.95" customHeight="1">
      <c r="O723" s="8"/>
    </row>
    <row r="724" spans="15:15" ht="12.95" customHeight="1">
      <c r="O724" s="8"/>
    </row>
    <row r="725" spans="15:15" ht="12.95" customHeight="1">
      <c r="O725" s="8"/>
    </row>
    <row r="726" spans="15:15" ht="12.95" customHeight="1">
      <c r="O726" s="8"/>
    </row>
    <row r="727" spans="15:15" ht="12.95" customHeight="1">
      <c r="O727" s="8"/>
    </row>
    <row r="728" spans="15:15" ht="12.95" customHeight="1">
      <c r="O728" s="8"/>
    </row>
    <row r="729" spans="15:15" ht="12.95" customHeight="1">
      <c r="O729" s="8"/>
    </row>
    <row r="730" spans="15:15" ht="12.95" customHeight="1">
      <c r="O730" s="8"/>
    </row>
    <row r="731" spans="15:15" ht="12.95" customHeight="1">
      <c r="O731" s="8"/>
    </row>
    <row r="732" spans="15:15" ht="12.95" customHeight="1">
      <c r="O732" s="8"/>
    </row>
    <row r="733" spans="15:15" ht="12.95" customHeight="1">
      <c r="O733" s="8"/>
    </row>
    <row r="734" spans="15:15" ht="12.95" customHeight="1">
      <c r="O734" s="8"/>
    </row>
    <row r="735" spans="15:15" ht="12.95" customHeight="1">
      <c r="O735" s="8"/>
    </row>
    <row r="736" spans="15:15" ht="12.95" customHeight="1">
      <c r="O736" s="8"/>
    </row>
    <row r="737" spans="15:15" ht="12.95" customHeight="1">
      <c r="O737" s="8"/>
    </row>
    <row r="738" spans="15:15" ht="12.95" customHeight="1">
      <c r="O738" s="8"/>
    </row>
    <row r="739" spans="15:15" ht="12.95" customHeight="1">
      <c r="O739" s="8"/>
    </row>
    <row r="740" spans="15:15" ht="12.95" customHeight="1">
      <c r="O740" s="8"/>
    </row>
    <row r="741" spans="15:15" ht="12.95" customHeight="1">
      <c r="O741" s="8"/>
    </row>
    <row r="742" spans="15:15" ht="12.95" customHeight="1">
      <c r="O742" s="8"/>
    </row>
    <row r="743" spans="15:15" ht="12.95" customHeight="1">
      <c r="O743" s="8"/>
    </row>
    <row r="744" spans="15:15" ht="12.95" customHeight="1">
      <c r="O744" s="8"/>
    </row>
    <row r="745" spans="15:15" ht="12.95" customHeight="1">
      <c r="O745" s="8"/>
    </row>
    <row r="746" spans="15:15" ht="12.95" customHeight="1">
      <c r="O746" s="8"/>
    </row>
    <row r="747" spans="15:15" ht="12.95" customHeight="1">
      <c r="O747" s="8"/>
    </row>
    <row r="748" spans="15:15" ht="12.95" customHeight="1">
      <c r="O748" s="8"/>
    </row>
    <row r="749" spans="15:15" ht="12.95" customHeight="1">
      <c r="O749" s="8"/>
    </row>
    <row r="750" spans="15:15" ht="12.95" customHeight="1">
      <c r="O750" s="8"/>
    </row>
    <row r="751" spans="15:15" ht="12.95" customHeight="1">
      <c r="O751" s="8"/>
    </row>
    <row r="752" spans="15:15" ht="12.95" customHeight="1">
      <c r="O752" s="8"/>
    </row>
    <row r="753" spans="15:15" ht="12.95" customHeight="1">
      <c r="O753" s="8"/>
    </row>
    <row r="754" spans="15:15" ht="12.95" customHeight="1">
      <c r="O754" s="8"/>
    </row>
    <row r="755" spans="15:15" ht="12.95" customHeight="1">
      <c r="O755" s="8"/>
    </row>
    <row r="756" spans="15:15" ht="12.95" customHeight="1">
      <c r="O756" s="8"/>
    </row>
    <row r="757" spans="15:15" ht="12.95" customHeight="1">
      <c r="O757" s="8"/>
    </row>
    <row r="758" spans="15:15" ht="12.95" customHeight="1">
      <c r="O758" s="8"/>
    </row>
    <row r="759" spans="15:15" ht="12.95" customHeight="1">
      <c r="O759" s="8"/>
    </row>
    <row r="760" spans="15:15" ht="12.95" customHeight="1">
      <c r="O760" s="8"/>
    </row>
    <row r="761" spans="15:15" ht="12.95" customHeight="1">
      <c r="O761" s="8"/>
    </row>
    <row r="762" spans="15:15" ht="12.95" customHeight="1">
      <c r="O762" s="8"/>
    </row>
    <row r="763" spans="15:15" ht="12.95" customHeight="1">
      <c r="O763" s="8"/>
    </row>
    <row r="764" spans="15:15" ht="12.95" customHeight="1">
      <c r="O764" s="8"/>
    </row>
    <row r="765" spans="15:15" ht="12.95" customHeight="1">
      <c r="O765" s="8"/>
    </row>
    <row r="766" spans="15:15" ht="12.95" customHeight="1">
      <c r="O766" s="8"/>
    </row>
    <row r="767" spans="15:15" ht="12.95" customHeight="1">
      <c r="O767" s="8"/>
    </row>
    <row r="768" spans="15:15" ht="12.95" customHeight="1">
      <c r="O768" s="8"/>
    </row>
    <row r="769" spans="15:15" ht="12.95" customHeight="1">
      <c r="O769" s="8"/>
    </row>
    <row r="770" spans="15:15" ht="12.95" customHeight="1">
      <c r="O770" s="8"/>
    </row>
    <row r="771" spans="15:15" ht="12.95" customHeight="1">
      <c r="O771" s="8"/>
    </row>
    <row r="772" spans="15:15" ht="12.95" customHeight="1">
      <c r="O772" s="8"/>
    </row>
    <row r="773" spans="15:15" ht="12.95" customHeight="1">
      <c r="O773" s="8"/>
    </row>
    <row r="774" spans="15:15" ht="12.95" customHeight="1">
      <c r="O774" s="8"/>
    </row>
    <row r="775" spans="15:15" ht="12.95" customHeight="1">
      <c r="O775" s="8"/>
    </row>
    <row r="776" spans="15:15" ht="12.95" customHeight="1">
      <c r="O776" s="8"/>
    </row>
    <row r="777" spans="15:15" ht="12.95" customHeight="1">
      <c r="O777" s="8"/>
    </row>
    <row r="778" spans="15:15" ht="12.95" customHeight="1">
      <c r="O778" s="8"/>
    </row>
    <row r="779" spans="15:15" ht="12.95" customHeight="1">
      <c r="O779" s="8"/>
    </row>
    <row r="780" spans="15:15" ht="12.95" customHeight="1">
      <c r="O780" s="8"/>
    </row>
    <row r="781" spans="15:15" ht="12.95" customHeight="1">
      <c r="O781" s="8"/>
    </row>
    <row r="782" spans="15:15" ht="12.95" customHeight="1">
      <c r="O782" s="8"/>
    </row>
    <row r="783" spans="15:15" ht="12.95" customHeight="1">
      <c r="O783" s="8"/>
    </row>
    <row r="784" spans="15:15" ht="12.95" customHeight="1">
      <c r="O784" s="8"/>
    </row>
    <row r="785" spans="15:15" ht="12.95" customHeight="1">
      <c r="O785" s="8"/>
    </row>
    <row r="786" spans="15:15" ht="12.95" customHeight="1">
      <c r="O786" s="8"/>
    </row>
    <row r="787" spans="15:15" ht="12.95" customHeight="1">
      <c r="O787" s="8"/>
    </row>
    <row r="788" spans="15:15" ht="12.95" customHeight="1">
      <c r="O788" s="8"/>
    </row>
    <row r="789" spans="15:15" ht="12.95" customHeight="1">
      <c r="O789" s="8"/>
    </row>
    <row r="790" spans="15:15" ht="12.95" customHeight="1">
      <c r="O790" s="8"/>
    </row>
    <row r="791" spans="15:15" ht="12.95" customHeight="1">
      <c r="O791" s="8"/>
    </row>
    <row r="792" spans="15:15" ht="12.95" customHeight="1">
      <c r="O792" s="8"/>
    </row>
    <row r="793" spans="15:15" ht="12.95" customHeight="1">
      <c r="O793" s="8"/>
    </row>
    <row r="794" spans="15:15" ht="12.95" customHeight="1">
      <c r="O794" s="8"/>
    </row>
    <row r="795" spans="15:15" ht="12.95" customHeight="1">
      <c r="O795" s="8"/>
    </row>
    <row r="796" spans="15:15" ht="12.95" customHeight="1">
      <c r="O796" s="8"/>
    </row>
    <row r="797" spans="15:15" ht="12.95" customHeight="1">
      <c r="O797" s="8"/>
    </row>
    <row r="798" spans="15:15" ht="12.95" customHeight="1">
      <c r="O798" s="8"/>
    </row>
    <row r="799" spans="15:15" ht="12.95" customHeight="1">
      <c r="O799" s="8"/>
    </row>
    <row r="800" spans="15:15" ht="12.95" customHeight="1">
      <c r="O800" s="8"/>
    </row>
    <row r="801" spans="15:15" ht="12.95" customHeight="1">
      <c r="O801" s="8"/>
    </row>
    <row r="802" spans="15:15" ht="12.95" customHeight="1">
      <c r="O802" s="8"/>
    </row>
    <row r="803" spans="15:15" ht="12.95" customHeight="1">
      <c r="O803" s="8"/>
    </row>
    <row r="804" spans="15:15" ht="12.95" customHeight="1">
      <c r="O804" s="8"/>
    </row>
    <row r="805" spans="15:15" ht="12.95" customHeight="1">
      <c r="O805" s="8"/>
    </row>
    <row r="806" spans="15:15" ht="12.95" customHeight="1">
      <c r="O806" s="8"/>
    </row>
    <row r="807" spans="15:15" ht="12.95" customHeight="1">
      <c r="O807" s="8"/>
    </row>
    <row r="808" spans="15:15" ht="12.95" customHeight="1">
      <c r="O808" s="8"/>
    </row>
    <row r="809" spans="15:15" ht="12.95" customHeight="1">
      <c r="O809" s="8"/>
    </row>
    <row r="810" spans="15:15" ht="12.95" customHeight="1">
      <c r="O810" s="8"/>
    </row>
    <row r="811" spans="15:15" ht="12.95" customHeight="1">
      <c r="O811" s="8"/>
    </row>
    <row r="812" spans="15:15" ht="12.95" customHeight="1">
      <c r="O812" s="8"/>
    </row>
    <row r="813" spans="15:15" ht="12.95" customHeight="1">
      <c r="O813" s="8"/>
    </row>
    <row r="814" spans="15:15" ht="12.95" customHeight="1">
      <c r="O814" s="8"/>
    </row>
    <row r="815" spans="15:15" ht="12.95" customHeight="1">
      <c r="O815" s="8"/>
    </row>
    <row r="816" spans="15:15" ht="12.95" customHeight="1">
      <c r="O816" s="8"/>
    </row>
    <row r="817" spans="15:15" ht="12.95" customHeight="1">
      <c r="O817" s="8"/>
    </row>
    <row r="818" spans="15:15" ht="12.95" customHeight="1">
      <c r="O818" s="8"/>
    </row>
    <row r="819" spans="15:15" ht="12.95" customHeight="1">
      <c r="O819" s="8"/>
    </row>
    <row r="820" spans="15:15" ht="12.95" customHeight="1">
      <c r="O820" s="8"/>
    </row>
    <row r="821" spans="15:15" ht="12.95" customHeight="1">
      <c r="O821" s="8"/>
    </row>
    <row r="822" spans="15:15" ht="12.95" customHeight="1">
      <c r="O822" s="8"/>
    </row>
    <row r="823" spans="15:15" ht="12.95" customHeight="1">
      <c r="O823" s="8"/>
    </row>
    <row r="824" spans="15:15" ht="12.95" customHeight="1">
      <c r="O824" s="8"/>
    </row>
    <row r="825" spans="15:15" ht="12.95" customHeight="1">
      <c r="O825" s="8"/>
    </row>
    <row r="826" spans="15:15" ht="12.95" customHeight="1">
      <c r="O826" s="8"/>
    </row>
    <row r="827" spans="15:15" ht="12.95" customHeight="1">
      <c r="O827" s="8"/>
    </row>
    <row r="828" spans="15:15" ht="12.95" customHeight="1">
      <c r="O828" s="8"/>
    </row>
    <row r="829" spans="15:15" ht="12.95" customHeight="1">
      <c r="O829" s="8"/>
    </row>
    <row r="830" spans="15:15" ht="12.95" customHeight="1">
      <c r="O830" s="8"/>
    </row>
    <row r="831" spans="15:15" ht="12.95" customHeight="1">
      <c r="O831" s="8"/>
    </row>
    <row r="832" spans="15:15" ht="12.95" customHeight="1">
      <c r="O832" s="8"/>
    </row>
    <row r="833" spans="15:15" ht="12.95" customHeight="1">
      <c r="O833" s="8"/>
    </row>
    <row r="834" spans="15:15" ht="12.95" customHeight="1">
      <c r="O834" s="8"/>
    </row>
    <row r="835" spans="15:15" ht="12.95" customHeight="1">
      <c r="O835" s="8"/>
    </row>
    <row r="836" spans="15:15" ht="12.95" customHeight="1">
      <c r="O836" s="8"/>
    </row>
    <row r="837" spans="15:15" ht="12.95" customHeight="1">
      <c r="O837" s="8"/>
    </row>
    <row r="838" spans="15:15" ht="12.95" customHeight="1">
      <c r="O838" s="8"/>
    </row>
    <row r="839" spans="15:15" ht="12.95" customHeight="1">
      <c r="O839" s="8"/>
    </row>
    <row r="840" spans="15:15" ht="12.95" customHeight="1">
      <c r="O840" s="8"/>
    </row>
    <row r="841" spans="15:15" ht="12.95" customHeight="1">
      <c r="O841" s="8"/>
    </row>
    <row r="842" spans="15:15" ht="12.95" customHeight="1">
      <c r="O842" s="8"/>
    </row>
    <row r="843" spans="15:15" ht="12.95" customHeight="1">
      <c r="O843" s="8"/>
    </row>
    <row r="844" spans="15:15" ht="12.95" customHeight="1">
      <c r="O844" s="8"/>
    </row>
    <row r="845" spans="15:15" ht="12.95" customHeight="1">
      <c r="O845" s="8"/>
    </row>
    <row r="846" spans="15:15" ht="12.95" customHeight="1">
      <c r="O846" s="8"/>
    </row>
    <row r="847" spans="15:15" ht="12.95" customHeight="1">
      <c r="O847" s="8"/>
    </row>
    <row r="848" spans="15:15" ht="12.95" customHeight="1">
      <c r="O848" s="8"/>
    </row>
    <row r="849" spans="15:15" ht="12.95" customHeight="1">
      <c r="O849" s="8"/>
    </row>
    <row r="850" spans="15:15" ht="12.95" customHeight="1">
      <c r="O850" s="8"/>
    </row>
    <row r="851" spans="15:15" ht="12.95" customHeight="1">
      <c r="O851" s="8"/>
    </row>
    <row r="852" spans="15:15" ht="12.95" customHeight="1">
      <c r="O852" s="8"/>
    </row>
    <row r="853" spans="15:15" ht="12.95" customHeight="1">
      <c r="O853" s="8"/>
    </row>
    <row r="854" spans="15:15" ht="12.95" customHeight="1">
      <c r="O854" s="8"/>
    </row>
    <row r="855" spans="15:15" ht="12.95" customHeight="1">
      <c r="O855" s="8"/>
    </row>
    <row r="856" spans="15:15" ht="12.95" customHeight="1">
      <c r="O856" s="8"/>
    </row>
    <row r="857" spans="15:15" ht="12.95" customHeight="1">
      <c r="O857" s="8"/>
    </row>
    <row r="858" spans="15:15" ht="12.95" customHeight="1">
      <c r="O858" s="8"/>
    </row>
    <row r="859" spans="15:15" ht="12.95" customHeight="1">
      <c r="O859" s="8"/>
    </row>
    <row r="860" spans="15:15" ht="12.95" customHeight="1">
      <c r="O860" s="8"/>
    </row>
    <row r="861" spans="15:15" ht="12.95" customHeight="1">
      <c r="O861" s="8"/>
    </row>
    <row r="862" spans="15:15" ht="12.95" customHeight="1">
      <c r="O862" s="8"/>
    </row>
    <row r="863" spans="15:15" ht="12.95" customHeight="1">
      <c r="O863" s="8"/>
    </row>
    <row r="864" spans="15:15" ht="12.95" customHeight="1">
      <c r="O864" s="8"/>
    </row>
    <row r="865" spans="15:15" ht="12.95" customHeight="1">
      <c r="O865" s="8"/>
    </row>
    <row r="866" spans="15:15" ht="12.95" customHeight="1">
      <c r="O866" s="8"/>
    </row>
    <row r="867" spans="15:15" ht="12.95" customHeight="1">
      <c r="O867" s="8"/>
    </row>
    <row r="868" spans="15:15" ht="12.95" customHeight="1">
      <c r="O868" s="8"/>
    </row>
    <row r="869" spans="15:15" ht="12.95" customHeight="1">
      <c r="O869" s="8"/>
    </row>
    <row r="870" spans="15:15" ht="12.95" customHeight="1">
      <c r="O870" s="8"/>
    </row>
    <row r="871" spans="15:15" ht="12.95" customHeight="1">
      <c r="O871" s="8"/>
    </row>
    <row r="872" spans="15:15" ht="12.95" customHeight="1">
      <c r="O872" s="8"/>
    </row>
    <row r="873" spans="15:15" ht="12.95" customHeight="1">
      <c r="O873" s="8"/>
    </row>
    <row r="874" spans="15:15" ht="12.95" customHeight="1">
      <c r="O874" s="8"/>
    </row>
    <row r="875" spans="15:15" ht="12.95" customHeight="1">
      <c r="O875" s="8"/>
    </row>
    <row r="876" spans="15:15" ht="12.95" customHeight="1">
      <c r="O876" s="8"/>
    </row>
    <row r="877" spans="15:15" ht="12.95" customHeight="1">
      <c r="O877" s="8"/>
    </row>
    <row r="878" spans="15:15" ht="12.95" customHeight="1">
      <c r="O878" s="8"/>
    </row>
    <row r="879" spans="15:15" ht="12.95" customHeight="1">
      <c r="O879" s="8"/>
    </row>
    <row r="880" spans="15:15" ht="12.95" customHeight="1">
      <c r="O880" s="8"/>
    </row>
    <row r="881" spans="15:15" ht="12.95" customHeight="1">
      <c r="O881" s="8"/>
    </row>
  </sheetData>
  <sheetProtection algorithmName="SHA-512" hashValue="vOT+O9Pq1xl+3JQ++aCTxtdHpmm3e1WfqZZDdX2rxA5JtLkhfZgieKqKnC5xO2cWZAFXc1RaoZWBbGJIi1L3+g==" saltValue="UO/YK+gM2MOUhVM5w8GXaQ==" spinCount="100000" sheet="1" objects="1" scenarios="1"/>
  <mergeCells count="13">
    <mergeCell ref="B4:B6"/>
    <mergeCell ref="A4:A5"/>
    <mergeCell ref="M4:M6"/>
    <mergeCell ref="N4:N6"/>
    <mergeCell ref="O4:O6"/>
    <mergeCell ref="C4:C6"/>
    <mergeCell ref="D4:D6"/>
    <mergeCell ref="E4:E6"/>
    <mergeCell ref="F4:F6"/>
    <mergeCell ref="G4:G6"/>
    <mergeCell ref="H4:H6"/>
    <mergeCell ref="I4:I6"/>
    <mergeCell ref="J4:J6"/>
  </mergeCells>
  <dataValidations count="1">
    <dataValidation type="textLength" allowBlank="1" showInputMessage="1" showErrorMessage="1" promptTitle="Text Length " prompt="Maximum of 50 characters" sqref="A359:B395 A51:B87 A95:B131 A139:B175 A183:B219 A227:B263 A271:B307 A315:B351 B43:B44 A7:A44">
      <formula1>0</formula1>
      <formula2>50</formula2>
    </dataValidation>
  </dataValidations>
  <pageMargins left="0.7" right="0.7" top="0.75" bottom="0.75" header="0.3" footer="0.3"/>
  <pageSetup scale="74" orientation="landscape" r:id="rId1"/>
  <rowBreaks count="8" manualBreakCount="8">
    <brk id="44" max="16383" man="1"/>
    <brk id="88" max="16383" man="1"/>
    <brk id="132" max="16383" man="1"/>
    <brk id="176" max="16383" man="1"/>
    <brk id="220" max="16383" man="1"/>
    <brk id="264" max="16383" man="1"/>
    <brk id="308" max="16383" man="1"/>
    <brk id="35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Normal="100" workbookViewId="0"/>
  </sheetViews>
  <sheetFormatPr defaultColWidth="9.33203125" defaultRowHeight="11.25"/>
  <cols>
    <col min="1" max="1" width="40.83203125" style="111" customWidth="1"/>
    <col min="2" max="3" width="12.83203125" style="111" customWidth="1"/>
    <col min="4" max="4" width="11.33203125" style="111" customWidth="1"/>
    <col min="5" max="5" width="10.6640625" style="111" bestFit="1" customWidth="1"/>
    <col min="6" max="6" width="13" style="111" customWidth="1"/>
    <col min="7" max="7" width="9.1640625" style="111" customWidth="1"/>
    <col min="8" max="8" width="12.83203125" style="111" customWidth="1"/>
    <col min="9" max="16384" width="9.33203125" style="111"/>
  </cols>
  <sheetData>
    <row r="1" spans="1:9" ht="15">
      <c r="A1" s="110" t="s">
        <v>248</v>
      </c>
      <c r="B1" s="110"/>
      <c r="C1" s="110"/>
      <c r="D1" s="110"/>
      <c r="E1" s="110"/>
      <c r="F1" s="110"/>
      <c r="G1" s="110"/>
      <c r="H1" s="110"/>
      <c r="I1" s="130"/>
    </row>
    <row r="2" spans="1:9" ht="12.95" customHeight="1">
      <c r="A2" s="113"/>
      <c r="B2" s="113"/>
      <c r="C2" s="129"/>
      <c r="D2" s="129"/>
      <c r="E2" s="129"/>
      <c r="F2" s="129"/>
      <c r="G2" s="129"/>
      <c r="H2" s="113"/>
    </row>
    <row r="3" spans="1:9" ht="12.95" customHeight="1">
      <c r="A3" s="128" t="s">
        <v>0</v>
      </c>
      <c r="B3" s="128" t="s">
        <v>1</v>
      </c>
      <c r="C3" s="127" t="s">
        <v>2</v>
      </c>
      <c r="D3" s="127" t="s">
        <v>24</v>
      </c>
      <c r="E3" s="127" t="s">
        <v>25</v>
      </c>
      <c r="F3" s="127" t="s">
        <v>26</v>
      </c>
      <c r="G3" s="127" t="s">
        <v>27</v>
      </c>
      <c r="H3" s="127" t="s">
        <v>88</v>
      </c>
    </row>
    <row r="4" spans="1:9" ht="12.95" customHeight="1">
      <c r="A4" s="356" t="s">
        <v>363</v>
      </c>
      <c r="B4" s="356" t="s">
        <v>362</v>
      </c>
      <c r="C4" s="356" t="s">
        <v>361</v>
      </c>
      <c r="D4" s="356" t="s">
        <v>313</v>
      </c>
      <c r="E4" s="356" t="s">
        <v>360</v>
      </c>
      <c r="F4" s="356" t="s">
        <v>359</v>
      </c>
      <c r="G4" s="356" t="s">
        <v>358</v>
      </c>
      <c r="H4" s="356" t="s">
        <v>357</v>
      </c>
    </row>
    <row r="5" spans="1:9" ht="12.95" customHeight="1">
      <c r="A5" s="357"/>
      <c r="B5" s="357"/>
      <c r="C5" s="357"/>
      <c r="D5" s="357"/>
      <c r="E5" s="357"/>
      <c r="F5" s="357"/>
      <c r="G5" s="357"/>
      <c r="H5" s="357"/>
    </row>
    <row r="6" spans="1:9" ht="37.5" customHeight="1">
      <c r="A6" s="358"/>
      <c r="B6" s="358"/>
      <c r="C6" s="358"/>
      <c r="D6" s="358"/>
      <c r="E6" s="358"/>
      <c r="F6" s="358"/>
      <c r="G6" s="358"/>
      <c r="H6" s="358"/>
    </row>
    <row r="7" spans="1:9" ht="12.95" customHeight="1">
      <c r="A7" s="105" t="s">
        <v>337</v>
      </c>
      <c r="B7" s="126" t="s">
        <v>336</v>
      </c>
      <c r="C7" s="126">
        <v>101</v>
      </c>
      <c r="D7" s="126">
        <v>1</v>
      </c>
      <c r="E7" s="126" t="s">
        <v>356</v>
      </c>
      <c r="F7" s="126"/>
      <c r="G7" s="126" t="s">
        <v>355</v>
      </c>
      <c r="H7" s="126">
        <v>500</v>
      </c>
    </row>
    <row r="8" spans="1:9" ht="12.95" customHeight="1">
      <c r="A8" s="124"/>
      <c r="B8" s="125"/>
      <c r="C8" s="122"/>
      <c r="D8" s="122"/>
      <c r="E8" s="122"/>
      <c r="F8" s="122"/>
      <c r="G8" s="122"/>
      <c r="H8" s="121"/>
    </row>
    <row r="9" spans="1:9" ht="12.95" customHeight="1">
      <c r="A9" s="124"/>
      <c r="B9" s="125"/>
      <c r="C9" s="122"/>
      <c r="D9" s="122"/>
      <c r="E9" s="122"/>
      <c r="F9" s="122"/>
      <c r="G9" s="122"/>
      <c r="H9" s="121"/>
    </row>
    <row r="10" spans="1:9" ht="12.95" customHeight="1">
      <c r="A10" s="124"/>
      <c r="B10" s="125"/>
      <c r="C10" s="122"/>
      <c r="D10" s="122"/>
      <c r="E10" s="122"/>
      <c r="F10" s="122"/>
      <c r="G10" s="122"/>
      <c r="H10" s="121"/>
    </row>
    <row r="11" spans="1:9" ht="12.95" customHeight="1">
      <c r="A11" s="124"/>
      <c r="B11" s="125"/>
      <c r="C11" s="122"/>
      <c r="D11" s="122"/>
      <c r="E11" s="122"/>
      <c r="F11" s="122"/>
      <c r="G11" s="122"/>
      <c r="H11" s="121"/>
    </row>
    <row r="12" spans="1:9" ht="12.95" customHeight="1">
      <c r="A12" s="124"/>
      <c r="B12" s="125"/>
      <c r="C12" s="122"/>
      <c r="D12" s="122"/>
      <c r="E12" s="122"/>
      <c r="F12" s="122"/>
      <c r="G12" s="122"/>
      <c r="H12" s="121"/>
    </row>
    <row r="13" spans="1:9" ht="12.95" customHeight="1">
      <c r="A13" s="124"/>
      <c r="B13" s="125"/>
      <c r="C13" s="122"/>
      <c r="D13" s="122"/>
      <c r="E13" s="122"/>
      <c r="F13" s="122"/>
      <c r="G13" s="122"/>
      <c r="H13" s="121"/>
    </row>
    <row r="14" spans="1:9" ht="12.95" customHeight="1">
      <c r="A14" s="124"/>
      <c r="B14" s="125"/>
      <c r="C14" s="122"/>
      <c r="D14" s="122"/>
      <c r="E14" s="122"/>
      <c r="F14" s="122"/>
      <c r="G14" s="122"/>
      <c r="H14" s="121"/>
    </row>
    <row r="15" spans="1:9" ht="12.95" customHeight="1">
      <c r="A15" s="124"/>
      <c r="B15" s="125"/>
      <c r="C15" s="122"/>
      <c r="D15" s="122"/>
      <c r="E15" s="122"/>
      <c r="F15" s="122"/>
      <c r="G15" s="122"/>
      <c r="H15" s="121"/>
    </row>
    <row r="16" spans="1:9" ht="12.95" customHeight="1">
      <c r="A16" s="124"/>
      <c r="B16" s="125"/>
      <c r="C16" s="122"/>
      <c r="D16" s="122"/>
      <c r="E16" s="122"/>
      <c r="F16" s="122"/>
      <c r="G16" s="122"/>
      <c r="H16" s="121"/>
    </row>
    <row r="17" spans="1:8" ht="12.95" customHeight="1">
      <c r="A17" s="124"/>
      <c r="B17" s="123"/>
      <c r="C17" s="122"/>
      <c r="D17" s="122"/>
      <c r="E17" s="122"/>
      <c r="F17" s="122"/>
      <c r="G17" s="122"/>
      <c r="H17" s="121"/>
    </row>
    <row r="18" spans="1:8" ht="12.95" customHeight="1">
      <c r="A18" s="124"/>
      <c r="B18" s="125"/>
      <c r="C18" s="122"/>
      <c r="D18" s="122"/>
      <c r="E18" s="122"/>
      <c r="F18" s="122"/>
      <c r="G18" s="122"/>
      <c r="H18" s="121"/>
    </row>
    <row r="19" spans="1:8" ht="12.95" customHeight="1">
      <c r="A19" s="124"/>
      <c r="B19" s="125"/>
      <c r="C19" s="122"/>
      <c r="D19" s="122"/>
      <c r="E19" s="122"/>
      <c r="F19" s="122"/>
      <c r="G19" s="122"/>
      <c r="H19" s="121"/>
    </row>
    <row r="20" spans="1:8" ht="12.95" customHeight="1">
      <c r="A20" s="124"/>
      <c r="B20" s="125"/>
      <c r="C20" s="122"/>
      <c r="D20" s="122"/>
      <c r="E20" s="122"/>
      <c r="F20" s="122"/>
      <c r="G20" s="122"/>
      <c r="H20" s="121"/>
    </row>
    <row r="21" spans="1:8" ht="12.95" customHeight="1">
      <c r="A21" s="124"/>
      <c r="B21" s="125"/>
      <c r="C21" s="122"/>
      <c r="D21" s="122"/>
      <c r="E21" s="122"/>
      <c r="F21" s="122"/>
      <c r="G21" s="122"/>
      <c r="H21" s="121"/>
    </row>
    <row r="22" spans="1:8" ht="12.95" customHeight="1">
      <c r="A22" s="124"/>
      <c r="B22" s="125"/>
      <c r="C22" s="122"/>
      <c r="D22" s="122"/>
      <c r="E22" s="122"/>
      <c r="F22" s="122"/>
      <c r="G22" s="122"/>
      <c r="H22" s="121"/>
    </row>
    <row r="23" spans="1:8" ht="12.95" customHeight="1">
      <c r="A23" s="124"/>
      <c r="B23" s="125"/>
      <c r="C23" s="122"/>
      <c r="D23" s="122"/>
      <c r="E23" s="122"/>
      <c r="F23" s="122"/>
      <c r="G23" s="122"/>
      <c r="H23" s="121"/>
    </row>
    <row r="24" spans="1:8" ht="12.95" customHeight="1">
      <c r="A24" s="124"/>
      <c r="B24" s="125"/>
      <c r="C24" s="122"/>
      <c r="D24" s="122"/>
      <c r="E24" s="122"/>
      <c r="F24" s="122"/>
      <c r="G24" s="122"/>
      <c r="H24" s="121"/>
    </row>
    <row r="25" spans="1:8" ht="12.95" customHeight="1">
      <c r="A25" s="124"/>
      <c r="B25" s="125"/>
      <c r="C25" s="122"/>
      <c r="D25" s="122"/>
      <c r="E25" s="122"/>
      <c r="F25" s="122"/>
      <c r="G25" s="122"/>
      <c r="H25" s="121"/>
    </row>
    <row r="26" spans="1:8" ht="12.95" customHeight="1">
      <c r="A26" s="124"/>
      <c r="B26" s="125"/>
      <c r="C26" s="122"/>
      <c r="D26" s="122"/>
      <c r="E26" s="122"/>
      <c r="F26" s="122"/>
      <c r="G26" s="122"/>
      <c r="H26" s="121"/>
    </row>
    <row r="27" spans="1:8" ht="12.95" customHeight="1">
      <c r="A27" s="124"/>
      <c r="B27" s="125"/>
      <c r="C27" s="122"/>
      <c r="D27" s="122"/>
      <c r="E27" s="122"/>
      <c r="F27" s="122"/>
      <c r="G27" s="122"/>
      <c r="H27" s="121"/>
    </row>
    <row r="28" spans="1:8" ht="12.95" customHeight="1">
      <c r="A28" s="124"/>
      <c r="B28" s="123"/>
      <c r="C28" s="122"/>
      <c r="D28" s="122"/>
      <c r="E28" s="122"/>
      <c r="F28" s="122"/>
      <c r="G28" s="122"/>
      <c r="H28" s="121"/>
    </row>
    <row r="29" spans="1:8" ht="12.95" customHeight="1">
      <c r="A29" s="124"/>
      <c r="B29" s="125"/>
      <c r="C29" s="122"/>
      <c r="D29" s="122"/>
      <c r="E29" s="122"/>
      <c r="F29" s="122"/>
      <c r="G29" s="122"/>
      <c r="H29" s="121"/>
    </row>
    <row r="30" spans="1:8" ht="12.95" customHeight="1">
      <c r="A30" s="124"/>
      <c r="B30" s="123"/>
      <c r="C30" s="122"/>
      <c r="D30" s="122"/>
      <c r="E30" s="122"/>
      <c r="F30" s="122"/>
      <c r="G30" s="122"/>
      <c r="H30" s="121"/>
    </row>
    <row r="31" spans="1:8" ht="12.95" customHeight="1">
      <c r="A31" s="124"/>
      <c r="B31" s="125"/>
      <c r="C31" s="122"/>
      <c r="D31" s="122"/>
      <c r="E31" s="122"/>
      <c r="F31" s="122"/>
      <c r="G31" s="122"/>
      <c r="H31" s="121"/>
    </row>
    <row r="32" spans="1:8" ht="12.95" customHeight="1">
      <c r="A32" s="124"/>
      <c r="B32" s="123"/>
      <c r="C32" s="122"/>
      <c r="D32" s="122"/>
      <c r="E32" s="122"/>
      <c r="F32" s="122"/>
      <c r="G32" s="122"/>
      <c r="H32" s="121"/>
    </row>
    <row r="33" spans="1:8" ht="12.95" customHeight="1">
      <c r="A33" s="124"/>
      <c r="B33" s="125"/>
      <c r="C33" s="122"/>
      <c r="D33" s="122"/>
      <c r="E33" s="122"/>
      <c r="F33" s="122"/>
      <c r="G33" s="122"/>
      <c r="H33" s="121"/>
    </row>
    <row r="34" spans="1:8" ht="12.95" customHeight="1">
      <c r="A34" s="124"/>
      <c r="B34" s="123"/>
      <c r="C34" s="122"/>
      <c r="D34" s="122"/>
      <c r="E34" s="122"/>
      <c r="F34" s="122"/>
      <c r="G34" s="122"/>
      <c r="H34" s="121"/>
    </row>
    <row r="35" spans="1:8" ht="12.95" customHeight="1">
      <c r="A35" s="124"/>
      <c r="B35" s="125"/>
      <c r="C35" s="122"/>
      <c r="D35" s="122"/>
      <c r="E35" s="122"/>
      <c r="F35" s="122"/>
      <c r="G35" s="122"/>
      <c r="H35" s="121"/>
    </row>
    <row r="36" spans="1:8" ht="12.95" customHeight="1">
      <c r="A36" s="124"/>
      <c r="B36" s="123"/>
      <c r="C36" s="122"/>
      <c r="D36" s="122"/>
      <c r="E36" s="122"/>
      <c r="F36" s="122"/>
      <c r="G36" s="122"/>
      <c r="H36" s="121"/>
    </row>
    <row r="37" spans="1:8" ht="12.95" customHeight="1">
      <c r="A37" s="124"/>
      <c r="B37" s="125"/>
      <c r="C37" s="122"/>
      <c r="D37" s="122"/>
      <c r="E37" s="122"/>
      <c r="F37" s="122"/>
      <c r="G37" s="122"/>
      <c r="H37" s="121"/>
    </row>
    <row r="38" spans="1:8" ht="12.95" customHeight="1">
      <c r="A38" s="124"/>
      <c r="B38" s="125"/>
      <c r="C38" s="122"/>
      <c r="D38" s="122"/>
      <c r="E38" s="122"/>
      <c r="F38" s="122"/>
      <c r="G38" s="122"/>
      <c r="H38" s="121"/>
    </row>
    <row r="39" spans="1:8" ht="12.95" customHeight="1">
      <c r="A39" s="124"/>
      <c r="B39" s="125"/>
      <c r="C39" s="122"/>
      <c r="D39" s="122"/>
      <c r="E39" s="122"/>
      <c r="F39" s="122"/>
      <c r="G39" s="122"/>
      <c r="H39" s="121"/>
    </row>
    <row r="40" spans="1:8" ht="12.95" customHeight="1">
      <c r="A40" s="124"/>
      <c r="B40" s="125"/>
      <c r="C40" s="122"/>
      <c r="D40" s="122"/>
      <c r="E40" s="122"/>
      <c r="F40" s="122"/>
      <c r="G40" s="122"/>
      <c r="H40" s="121"/>
    </row>
    <row r="41" spans="1:8" ht="12.95" customHeight="1">
      <c r="A41" s="124"/>
      <c r="B41" s="125"/>
      <c r="C41" s="122"/>
      <c r="D41" s="122"/>
      <c r="E41" s="122"/>
      <c r="F41" s="122"/>
      <c r="G41" s="122"/>
      <c r="H41" s="121"/>
    </row>
    <row r="42" spans="1:8" ht="12.95" customHeight="1">
      <c r="A42" s="124"/>
      <c r="B42" s="125"/>
      <c r="C42" s="122"/>
      <c r="D42" s="122"/>
      <c r="E42" s="122"/>
      <c r="F42" s="122"/>
      <c r="G42" s="122"/>
      <c r="H42" s="121"/>
    </row>
    <row r="43" spans="1:8" ht="12.95" customHeight="1">
      <c r="A43" s="124"/>
      <c r="B43" s="125"/>
      <c r="C43" s="122"/>
      <c r="D43" s="122"/>
      <c r="E43" s="122"/>
      <c r="F43" s="122"/>
      <c r="G43" s="122"/>
      <c r="H43" s="121"/>
    </row>
    <row r="44" spans="1:8" ht="12.95" customHeight="1">
      <c r="A44" s="124"/>
      <c r="B44" s="125"/>
      <c r="C44" s="122"/>
      <c r="D44" s="122"/>
      <c r="E44" s="122"/>
      <c r="F44" s="122"/>
      <c r="G44" s="122"/>
      <c r="H44" s="121"/>
    </row>
    <row r="45" spans="1:8" ht="12.95" customHeight="1">
      <c r="A45" s="124"/>
      <c r="B45" s="125"/>
      <c r="C45" s="122"/>
      <c r="D45" s="122"/>
      <c r="E45" s="122"/>
      <c r="F45" s="122"/>
      <c r="G45" s="122"/>
      <c r="H45" s="121"/>
    </row>
    <row r="46" spans="1:8" ht="12.95" customHeight="1">
      <c r="A46" s="124"/>
      <c r="B46" s="125"/>
      <c r="C46" s="122"/>
      <c r="D46" s="122"/>
      <c r="E46" s="122"/>
      <c r="F46" s="122"/>
      <c r="G46" s="122"/>
      <c r="H46" s="121"/>
    </row>
    <row r="47" spans="1:8" ht="12.95" customHeight="1">
      <c r="A47" s="124"/>
      <c r="B47" s="125"/>
      <c r="C47" s="122"/>
      <c r="D47" s="122"/>
      <c r="E47" s="122"/>
      <c r="F47" s="122"/>
      <c r="G47" s="122"/>
      <c r="H47" s="121"/>
    </row>
    <row r="48" spans="1:8" ht="12.95" customHeight="1">
      <c r="A48" s="124"/>
      <c r="B48" s="125"/>
      <c r="C48" s="122"/>
      <c r="D48" s="122"/>
      <c r="E48" s="122"/>
      <c r="F48" s="122"/>
      <c r="G48" s="122"/>
      <c r="H48" s="121"/>
    </row>
    <row r="49" spans="1:8" ht="12.95" customHeight="1">
      <c r="A49" s="124"/>
      <c r="B49" s="125"/>
      <c r="C49" s="122"/>
      <c r="D49" s="122"/>
      <c r="E49" s="122"/>
      <c r="F49" s="122"/>
      <c r="G49" s="122"/>
      <c r="H49" s="121"/>
    </row>
    <row r="50" spans="1:8" ht="12.95" customHeight="1">
      <c r="A50" s="124"/>
      <c r="B50" s="125"/>
      <c r="C50" s="122"/>
      <c r="D50" s="122"/>
      <c r="E50" s="122"/>
      <c r="F50" s="122"/>
      <c r="G50" s="122"/>
      <c r="H50" s="121"/>
    </row>
    <row r="51" spans="1:8" ht="12.95" customHeight="1">
      <c r="A51" s="124"/>
      <c r="B51" s="125"/>
      <c r="C51" s="122"/>
      <c r="D51" s="122"/>
      <c r="E51" s="122"/>
      <c r="F51" s="122"/>
      <c r="G51" s="122"/>
      <c r="H51" s="121"/>
    </row>
    <row r="52" spans="1:8" ht="12.95" customHeight="1">
      <c r="A52" s="124"/>
      <c r="B52" s="123"/>
      <c r="C52" s="122"/>
      <c r="D52" s="122"/>
      <c r="E52" s="122"/>
      <c r="F52" s="122"/>
      <c r="G52" s="122"/>
      <c r="H52" s="121"/>
    </row>
    <row r="53" spans="1:8" ht="12.95" customHeight="1">
      <c r="A53" s="113"/>
      <c r="B53" s="120" t="s">
        <v>153</v>
      </c>
      <c r="C53" s="119">
        <f>COUNTA(C8:C52)</f>
        <v>0</v>
      </c>
      <c r="D53" s="115"/>
      <c r="E53" s="115"/>
      <c r="F53" s="118" t="s">
        <v>154</v>
      </c>
      <c r="G53" s="118"/>
      <c r="H53" s="117">
        <f>SUM(H8:H52)</f>
        <v>0</v>
      </c>
    </row>
    <row r="54" spans="1:8" ht="12.95" customHeight="1">
      <c r="A54" s="113"/>
      <c r="B54" s="116"/>
      <c r="C54" s="115"/>
      <c r="D54" s="115"/>
      <c r="E54" s="115"/>
      <c r="F54" s="115"/>
      <c r="G54" s="115"/>
      <c r="H54" s="113"/>
    </row>
    <row r="55" spans="1:8" ht="12.95" customHeight="1">
      <c r="A55" s="113"/>
      <c r="B55" s="114"/>
      <c r="C55" s="113"/>
      <c r="D55" s="113"/>
      <c r="E55" s="113"/>
      <c r="F55" s="113"/>
      <c r="G55" s="113"/>
      <c r="H55" s="113"/>
    </row>
    <row r="56" spans="1:8" ht="12.95" customHeight="1">
      <c r="B56" s="112"/>
    </row>
    <row r="57" spans="1:8" ht="12.95" customHeight="1">
      <c r="B57" s="112"/>
    </row>
    <row r="58" spans="1:8" ht="12.95" customHeight="1">
      <c r="B58" s="112"/>
    </row>
    <row r="59" spans="1:8" ht="12.95" customHeight="1">
      <c r="B59" s="112"/>
    </row>
  </sheetData>
  <sheetProtection algorithmName="SHA-512" hashValue="A7CRB6tID2EAhqa8/iJyFBd6pnhlR7L7ci6zIZ/Q5WFqIYmsoSkVybrPX86/zHEZEU2bNqdAsTQQAWw0+rgU/w==" saltValue="XGBHShCfFESMLdxHSH9C9Q==" spinCount="100000" sheet="1" objects="1" scenarios="1"/>
  <mergeCells count="8">
    <mergeCell ref="G4:G6"/>
    <mergeCell ref="H4:H6"/>
    <mergeCell ref="A4:A6"/>
    <mergeCell ref="B4:B6"/>
    <mergeCell ref="C4:C6"/>
    <mergeCell ref="D4:D6"/>
    <mergeCell ref="E4:E6"/>
    <mergeCell ref="F4:F6"/>
  </mergeCells>
  <pageMargins left="0.7" right="0.7"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31" workbookViewId="0">
      <selection activeCell="H53" sqref="H53"/>
    </sheetView>
  </sheetViews>
  <sheetFormatPr defaultColWidth="9.33203125" defaultRowHeight="11.25"/>
  <cols>
    <col min="1" max="1" width="40.83203125" style="111" customWidth="1"/>
    <col min="2" max="3" width="12.83203125" style="111" customWidth="1"/>
    <col min="4" max="4" width="11.33203125" style="111" customWidth="1"/>
    <col min="5" max="5" width="10.6640625" style="111" bestFit="1" customWidth="1"/>
    <col min="6" max="6" width="13" style="111" customWidth="1"/>
    <col min="7" max="7" width="9.1640625" style="111" customWidth="1"/>
    <col min="8" max="8" width="12.83203125" style="111" customWidth="1"/>
    <col min="9" max="16384" width="9.33203125" style="111"/>
  </cols>
  <sheetData>
    <row r="1" spans="1:9" ht="15">
      <c r="A1" s="110" t="s">
        <v>248</v>
      </c>
      <c r="B1" s="110"/>
      <c r="C1" s="110"/>
      <c r="D1" s="110"/>
      <c r="E1" s="110"/>
      <c r="F1" s="110"/>
      <c r="G1" s="110"/>
      <c r="H1" s="110"/>
      <c r="I1" s="130"/>
    </row>
    <row r="2" spans="1:9" ht="12.95" customHeight="1">
      <c r="A2" s="113"/>
      <c r="B2" s="113"/>
      <c r="C2" s="129"/>
      <c r="D2" s="129"/>
      <c r="E2" s="129"/>
      <c r="F2" s="129"/>
      <c r="G2" s="129"/>
      <c r="H2" s="113"/>
    </row>
    <row r="3" spans="1:9" ht="12.95" customHeight="1">
      <c r="A3" s="128" t="s">
        <v>0</v>
      </c>
      <c r="B3" s="128" t="s">
        <v>1</v>
      </c>
      <c r="C3" s="127" t="s">
        <v>2</v>
      </c>
      <c r="D3" s="127" t="s">
        <v>24</v>
      </c>
      <c r="E3" s="127" t="s">
        <v>25</v>
      </c>
      <c r="F3" s="127" t="s">
        <v>26</v>
      </c>
      <c r="G3" s="127" t="s">
        <v>27</v>
      </c>
      <c r="H3" s="127" t="s">
        <v>88</v>
      </c>
    </row>
    <row r="4" spans="1:9" ht="12.95" customHeight="1">
      <c r="A4" s="356" t="s">
        <v>363</v>
      </c>
      <c r="B4" s="356" t="s">
        <v>362</v>
      </c>
      <c r="C4" s="356" t="s">
        <v>361</v>
      </c>
      <c r="D4" s="356" t="s">
        <v>313</v>
      </c>
      <c r="E4" s="356" t="s">
        <v>360</v>
      </c>
      <c r="F4" s="356" t="s">
        <v>359</v>
      </c>
      <c r="G4" s="356" t="s">
        <v>358</v>
      </c>
      <c r="H4" s="356" t="s">
        <v>357</v>
      </c>
    </row>
    <row r="5" spans="1:9" ht="12.95" customHeight="1">
      <c r="A5" s="357"/>
      <c r="B5" s="357"/>
      <c r="C5" s="357"/>
      <c r="D5" s="357"/>
      <c r="E5" s="357"/>
      <c r="F5" s="357"/>
      <c r="G5" s="357"/>
      <c r="H5" s="357"/>
    </row>
    <row r="6" spans="1:9" ht="37.5" customHeight="1">
      <c r="A6" s="358"/>
      <c r="B6" s="358"/>
      <c r="C6" s="358"/>
      <c r="D6" s="358"/>
      <c r="E6" s="358"/>
      <c r="F6" s="358"/>
      <c r="G6" s="358"/>
      <c r="H6" s="358"/>
    </row>
    <row r="7" spans="1:9" ht="12.95" customHeight="1">
      <c r="A7" s="105" t="s">
        <v>337</v>
      </c>
      <c r="B7" s="126" t="s">
        <v>336</v>
      </c>
      <c r="C7" s="126">
        <v>101</v>
      </c>
      <c r="D7" s="126">
        <v>1</v>
      </c>
      <c r="E7" s="126" t="s">
        <v>356</v>
      </c>
      <c r="F7" s="126"/>
      <c r="G7" s="126" t="s">
        <v>355</v>
      </c>
      <c r="H7" s="126">
        <v>500</v>
      </c>
    </row>
    <row r="8" spans="1:9" ht="12.95" customHeight="1">
      <c r="A8" s="124"/>
      <c r="B8" s="125"/>
      <c r="C8" s="122"/>
      <c r="D8" s="122"/>
      <c r="E8" s="122"/>
      <c r="F8" s="122"/>
      <c r="G8" s="122"/>
      <c r="H8" s="121"/>
    </row>
    <row r="9" spans="1:9" ht="12.95" customHeight="1">
      <c r="A9" s="124"/>
      <c r="B9" s="125"/>
      <c r="C9" s="122"/>
      <c r="D9" s="122"/>
      <c r="E9" s="122"/>
      <c r="F9" s="122"/>
      <c r="G9" s="122"/>
      <c r="H9" s="121"/>
    </row>
    <row r="10" spans="1:9" ht="12.95" customHeight="1">
      <c r="A10" s="124"/>
      <c r="B10" s="125"/>
      <c r="C10" s="122"/>
      <c r="D10" s="122"/>
      <c r="E10" s="122"/>
      <c r="F10" s="122"/>
      <c r="G10" s="122"/>
      <c r="H10" s="121"/>
    </row>
    <row r="11" spans="1:9" ht="12.95" customHeight="1">
      <c r="A11" s="124"/>
      <c r="B11" s="125"/>
      <c r="C11" s="122"/>
      <c r="D11" s="122"/>
      <c r="E11" s="122"/>
      <c r="F11" s="122"/>
      <c r="G11" s="122"/>
      <c r="H11" s="121"/>
    </row>
    <row r="12" spans="1:9" ht="12.95" customHeight="1">
      <c r="A12" s="124"/>
      <c r="B12" s="125"/>
      <c r="C12" s="122"/>
      <c r="D12" s="122"/>
      <c r="E12" s="122"/>
      <c r="F12" s="122"/>
      <c r="G12" s="122"/>
      <c r="H12" s="121"/>
    </row>
    <row r="13" spans="1:9" ht="12.95" customHeight="1">
      <c r="A13" s="124"/>
      <c r="B13" s="125"/>
      <c r="C13" s="122"/>
      <c r="D13" s="122"/>
      <c r="E13" s="122"/>
      <c r="F13" s="122"/>
      <c r="G13" s="122"/>
      <c r="H13" s="121"/>
    </row>
    <row r="14" spans="1:9" ht="12.95" customHeight="1">
      <c r="A14" s="124"/>
      <c r="B14" s="125"/>
      <c r="C14" s="122"/>
      <c r="D14" s="122"/>
      <c r="E14" s="122"/>
      <c r="F14" s="122"/>
      <c r="G14" s="122"/>
      <c r="H14" s="121"/>
    </row>
    <row r="15" spans="1:9" ht="12.95" customHeight="1">
      <c r="A15" s="124"/>
      <c r="B15" s="125"/>
      <c r="C15" s="122"/>
      <c r="D15" s="122"/>
      <c r="E15" s="122"/>
      <c r="F15" s="122"/>
      <c r="G15" s="122"/>
      <c r="H15" s="121"/>
    </row>
    <row r="16" spans="1:9" ht="12.95" customHeight="1">
      <c r="A16" s="124"/>
      <c r="B16" s="125"/>
      <c r="C16" s="122"/>
      <c r="D16" s="122"/>
      <c r="E16" s="122"/>
      <c r="F16" s="122"/>
      <c r="G16" s="122"/>
      <c r="H16" s="121"/>
    </row>
    <row r="17" spans="1:8" ht="12.95" customHeight="1">
      <c r="A17" s="124"/>
      <c r="B17" s="123"/>
      <c r="C17" s="122"/>
      <c r="D17" s="122"/>
      <c r="E17" s="122"/>
      <c r="F17" s="122"/>
      <c r="G17" s="122"/>
      <c r="H17" s="121"/>
    </row>
    <row r="18" spans="1:8" ht="12.95" customHeight="1">
      <c r="A18" s="124"/>
      <c r="B18" s="125"/>
      <c r="C18" s="122"/>
      <c r="D18" s="122"/>
      <c r="E18" s="122"/>
      <c r="F18" s="122"/>
      <c r="G18" s="122"/>
      <c r="H18" s="121"/>
    </row>
    <row r="19" spans="1:8" ht="12.95" customHeight="1">
      <c r="A19" s="124"/>
      <c r="B19" s="125"/>
      <c r="C19" s="122"/>
      <c r="D19" s="122"/>
      <c r="E19" s="122"/>
      <c r="F19" s="122"/>
      <c r="G19" s="122"/>
      <c r="H19" s="121"/>
    </row>
    <row r="20" spans="1:8" ht="12.95" customHeight="1">
      <c r="A20" s="124"/>
      <c r="B20" s="125"/>
      <c r="C20" s="122"/>
      <c r="D20" s="122"/>
      <c r="E20" s="122"/>
      <c r="F20" s="122"/>
      <c r="G20" s="122"/>
      <c r="H20" s="121"/>
    </row>
    <row r="21" spans="1:8" ht="12.95" customHeight="1">
      <c r="A21" s="124"/>
      <c r="B21" s="125"/>
      <c r="C21" s="122"/>
      <c r="D21" s="122"/>
      <c r="E21" s="122"/>
      <c r="F21" s="122"/>
      <c r="G21" s="122"/>
      <c r="H21" s="121"/>
    </row>
    <row r="22" spans="1:8" ht="12.95" customHeight="1">
      <c r="A22" s="124"/>
      <c r="B22" s="125"/>
      <c r="C22" s="122"/>
      <c r="D22" s="122"/>
      <c r="E22" s="122"/>
      <c r="F22" s="122"/>
      <c r="G22" s="122"/>
      <c r="H22" s="121"/>
    </row>
    <row r="23" spans="1:8" ht="12.95" customHeight="1">
      <c r="A23" s="124"/>
      <c r="B23" s="125"/>
      <c r="C23" s="122"/>
      <c r="D23" s="122"/>
      <c r="E23" s="122"/>
      <c r="F23" s="122"/>
      <c r="G23" s="122"/>
      <c r="H23" s="121"/>
    </row>
    <row r="24" spans="1:8" ht="12.95" customHeight="1">
      <c r="A24" s="124"/>
      <c r="B24" s="125"/>
      <c r="C24" s="122"/>
      <c r="D24" s="122"/>
      <c r="E24" s="122"/>
      <c r="F24" s="122"/>
      <c r="G24" s="122"/>
      <c r="H24" s="121"/>
    </row>
    <row r="25" spans="1:8" ht="12.95" customHeight="1">
      <c r="A25" s="124"/>
      <c r="B25" s="125"/>
      <c r="C25" s="122"/>
      <c r="D25" s="122"/>
      <c r="E25" s="122"/>
      <c r="F25" s="122"/>
      <c r="G25" s="122"/>
      <c r="H25" s="121"/>
    </row>
    <row r="26" spans="1:8" ht="12.95" customHeight="1">
      <c r="A26" s="124"/>
      <c r="B26" s="125"/>
      <c r="C26" s="122"/>
      <c r="D26" s="122"/>
      <c r="E26" s="122"/>
      <c r="F26" s="122"/>
      <c r="G26" s="122"/>
      <c r="H26" s="121"/>
    </row>
    <row r="27" spans="1:8" ht="12.95" customHeight="1">
      <c r="A27" s="124"/>
      <c r="B27" s="125"/>
      <c r="C27" s="122"/>
      <c r="D27" s="122"/>
      <c r="E27" s="122"/>
      <c r="F27" s="122"/>
      <c r="G27" s="122"/>
      <c r="H27" s="121"/>
    </row>
    <row r="28" spans="1:8" ht="12.95" customHeight="1">
      <c r="A28" s="124"/>
      <c r="B28" s="123"/>
      <c r="C28" s="122"/>
      <c r="D28" s="122"/>
      <c r="E28" s="122"/>
      <c r="F28" s="122"/>
      <c r="G28" s="122"/>
      <c r="H28" s="121"/>
    </row>
    <row r="29" spans="1:8" ht="12.95" customHeight="1">
      <c r="A29" s="124"/>
      <c r="B29" s="125"/>
      <c r="C29" s="122"/>
      <c r="D29" s="122"/>
      <c r="E29" s="122"/>
      <c r="F29" s="122"/>
      <c r="G29" s="122"/>
      <c r="H29" s="121"/>
    </row>
    <row r="30" spans="1:8" ht="12.95" customHeight="1">
      <c r="A30" s="124"/>
      <c r="B30" s="123"/>
      <c r="C30" s="122"/>
      <c r="D30" s="122"/>
      <c r="E30" s="122"/>
      <c r="F30" s="122"/>
      <c r="G30" s="122"/>
      <c r="H30" s="121"/>
    </row>
    <row r="31" spans="1:8" ht="12.95" customHeight="1">
      <c r="A31" s="124"/>
      <c r="B31" s="125"/>
      <c r="C31" s="122"/>
      <c r="D31" s="122"/>
      <c r="E31" s="122"/>
      <c r="F31" s="122"/>
      <c r="G31" s="122"/>
      <c r="H31" s="121"/>
    </row>
    <row r="32" spans="1:8" ht="12.95" customHeight="1">
      <c r="A32" s="124"/>
      <c r="B32" s="123"/>
      <c r="C32" s="122"/>
      <c r="D32" s="122"/>
      <c r="E32" s="122"/>
      <c r="F32" s="122"/>
      <c r="G32" s="122"/>
      <c r="H32" s="121"/>
    </row>
    <row r="33" spans="1:8" ht="12.95" customHeight="1">
      <c r="A33" s="124"/>
      <c r="B33" s="125"/>
      <c r="C33" s="122"/>
      <c r="D33" s="122"/>
      <c r="E33" s="122"/>
      <c r="F33" s="122"/>
      <c r="G33" s="122"/>
      <c r="H33" s="121"/>
    </row>
    <row r="34" spans="1:8" ht="12.95" customHeight="1">
      <c r="A34" s="124"/>
      <c r="B34" s="123"/>
      <c r="C34" s="122"/>
      <c r="D34" s="122"/>
      <c r="E34" s="122"/>
      <c r="F34" s="122"/>
      <c r="G34" s="122"/>
      <c r="H34" s="121"/>
    </row>
    <row r="35" spans="1:8" ht="12.95" customHeight="1">
      <c r="A35" s="124"/>
      <c r="B35" s="125"/>
      <c r="C35" s="122"/>
      <c r="D35" s="122"/>
      <c r="E35" s="122"/>
      <c r="F35" s="122"/>
      <c r="G35" s="122"/>
      <c r="H35" s="121"/>
    </row>
    <row r="36" spans="1:8" ht="12.95" customHeight="1">
      <c r="A36" s="124"/>
      <c r="B36" s="123"/>
      <c r="C36" s="122"/>
      <c r="D36" s="122"/>
      <c r="E36" s="122"/>
      <c r="F36" s="122"/>
      <c r="G36" s="122"/>
      <c r="H36" s="121"/>
    </row>
    <row r="37" spans="1:8" ht="12.95" customHeight="1">
      <c r="A37" s="124"/>
      <c r="B37" s="125"/>
      <c r="C37" s="122"/>
      <c r="D37" s="122"/>
      <c r="E37" s="122"/>
      <c r="F37" s="122"/>
      <c r="G37" s="122"/>
      <c r="H37" s="121"/>
    </row>
    <row r="38" spans="1:8" ht="12.95" customHeight="1">
      <c r="A38" s="124"/>
      <c r="B38" s="125"/>
      <c r="C38" s="122"/>
      <c r="D38" s="122"/>
      <c r="E38" s="122"/>
      <c r="F38" s="122"/>
      <c r="G38" s="122"/>
      <c r="H38" s="121"/>
    </row>
    <row r="39" spans="1:8" ht="12.95" customHeight="1">
      <c r="A39" s="124"/>
      <c r="B39" s="125"/>
      <c r="C39" s="122"/>
      <c r="D39" s="122"/>
      <c r="E39" s="122"/>
      <c r="F39" s="122"/>
      <c r="G39" s="122"/>
      <c r="H39" s="121"/>
    </row>
    <row r="40" spans="1:8" ht="12.95" customHeight="1">
      <c r="A40" s="124"/>
      <c r="B40" s="125"/>
      <c r="C40" s="122"/>
      <c r="D40" s="122"/>
      <c r="E40" s="122"/>
      <c r="F40" s="122"/>
      <c r="G40" s="122"/>
      <c r="H40" s="121"/>
    </row>
    <row r="41" spans="1:8" ht="12.95" customHeight="1">
      <c r="A41" s="124"/>
      <c r="B41" s="125"/>
      <c r="C41" s="122"/>
      <c r="D41" s="122"/>
      <c r="E41" s="122"/>
      <c r="F41" s="122"/>
      <c r="G41" s="122"/>
      <c r="H41" s="121"/>
    </row>
    <row r="42" spans="1:8" ht="12.95" customHeight="1">
      <c r="A42" s="124"/>
      <c r="B42" s="125"/>
      <c r="C42" s="122"/>
      <c r="D42" s="122"/>
      <c r="E42" s="122"/>
      <c r="F42" s="122"/>
      <c r="G42" s="122"/>
      <c r="H42" s="121"/>
    </row>
    <row r="43" spans="1:8" ht="12.95" customHeight="1">
      <c r="A43" s="124"/>
      <c r="B43" s="125"/>
      <c r="C43" s="122"/>
      <c r="D43" s="122"/>
      <c r="E43" s="122"/>
      <c r="F43" s="122"/>
      <c r="G43" s="122"/>
      <c r="H43" s="121"/>
    </row>
    <row r="44" spans="1:8" ht="12.95" customHeight="1">
      <c r="A44" s="124"/>
      <c r="B44" s="125"/>
      <c r="C44" s="122"/>
      <c r="D44" s="122"/>
      <c r="E44" s="122"/>
      <c r="F44" s="122"/>
      <c r="G44" s="122"/>
      <c r="H44" s="121"/>
    </row>
    <row r="45" spans="1:8" ht="12.95" customHeight="1">
      <c r="A45" s="124"/>
      <c r="B45" s="125"/>
      <c r="C45" s="122"/>
      <c r="D45" s="122"/>
      <c r="E45" s="122"/>
      <c r="F45" s="122"/>
      <c r="G45" s="122"/>
      <c r="H45" s="121"/>
    </row>
    <row r="46" spans="1:8" ht="12.95" customHeight="1">
      <c r="A46" s="124"/>
      <c r="B46" s="125"/>
      <c r="C46" s="122"/>
      <c r="D46" s="122"/>
      <c r="E46" s="122"/>
      <c r="F46" s="122"/>
      <c r="G46" s="122"/>
      <c r="H46" s="121"/>
    </row>
    <row r="47" spans="1:8" ht="12.95" customHeight="1">
      <c r="A47" s="124"/>
      <c r="B47" s="125"/>
      <c r="C47" s="122"/>
      <c r="D47" s="122"/>
      <c r="E47" s="122"/>
      <c r="F47" s="122"/>
      <c r="G47" s="122"/>
      <c r="H47" s="121"/>
    </row>
    <row r="48" spans="1:8" ht="12.95" customHeight="1">
      <c r="A48" s="124"/>
      <c r="B48" s="125"/>
      <c r="C48" s="122"/>
      <c r="D48" s="122"/>
      <c r="E48" s="122"/>
      <c r="F48" s="122"/>
      <c r="G48" s="122"/>
      <c r="H48" s="121"/>
    </row>
    <row r="49" spans="1:8" ht="12.95" customHeight="1">
      <c r="A49" s="124"/>
      <c r="B49" s="125"/>
      <c r="C49" s="122"/>
      <c r="D49" s="122"/>
      <c r="E49" s="122"/>
      <c r="F49" s="122"/>
      <c r="G49" s="122"/>
      <c r="H49" s="121"/>
    </row>
    <row r="50" spans="1:8" ht="12.95" customHeight="1">
      <c r="A50" s="124"/>
      <c r="B50" s="125"/>
      <c r="C50" s="122"/>
      <c r="D50" s="122"/>
      <c r="E50" s="122"/>
      <c r="F50" s="122"/>
      <c r="G50" s="122"/>
      <c r="H50" s="121"/>
    </row>
    <row r="51" spans="1:8" ht="12.95" customHeight="1">
      <c r="A51" s="124"/>
      <c r="B51" s="125"/>
      <c r="C51" s="122"/>
      <c r="D51" s="122"/>
      <c r="E51" s="122"/>
      <c r="F51" s="122"/>
      <c r="G51" s="122"/>
      <c r="H51" s="121"/>
    </row>
    <row r="52" spans="1:8" ht="12.95" customHeight="1">
      <c r="A52" s="124"/>
      <c r="B52" s="123"/>
      <c r="C52" s="122"/>
      <c r="D52" s="122"/>
      <c r="E52" s="122"/>
      <c r="F52" s="122"/>
      <c r="G52" s="122"/>
      <c r="H52" s="121"/>
    </row>
    <row r="53" spans="1:8" ht="12.95" customHeight="1">
      <c r="A53" s="113"/>
      <c r="B53" s="120" t="s">
        <v>153</v>
      </c>
      <c r="C53" s="119">
        <f>COUNTA(C8:C52)</f>
        <v>0</v>
      </c>
      <c r="D53" s="115"/>
      <c r="E53" s="115"/>
      <c r="F53" s="118" t="s">
        <v>154</v>
      </c>
      <c r="G53" s="118"/>
      <c r="H53" s="117">
        <f>SUM(H8:H52)</f>
        <v>0</v>
      </c>
    </row>
    <row r="54" spans="1:8" ht="12.95" customHeight="1">
      <c r="A54" s="113"/>
      <c r="B54" s="116"/>
      <c r="C54" s="115"/>
      <c r="D54" s="115"/>
      <c r="E54" s="115"/>
      <c r="F54" s="115"/>
      <c r="G54" s="115"/>
      <c r="H54" s="113"/>
    </row>
    <row r="55" spans="1:8" ht="12.95" customHeight="1">
      <c r="A55" s="113"/>
      <c r="B55" s="114"/>
      <c r="C55" s="113"/>
      <c r="D55" s="113"/>
      <c r="E55" s="113"/>
      <c r="F55" s="113"/>
      <c r="G55" s="113"/>
      <c r="H55" s="113"/>
    </row>
    <row r="56" spans="1:8" ht="12.95" customHeight="1">
      <c r="B56" s="112"/>
    </row>
    <row r="57" spans="1:8" ht="12.95" customHeight="1">
      <c r="B57" s="112"/>
    </row>
    <row r="58" spans="1:8" ht="12.95" customHeight="1">
      <c r="B58" s="112"/>
    </row>
    <row r="59" spans="1:8" ht="12.95" customHeight="1">
      <c r="B59" s="112"/>
    </row>
  </sheetData>
  <sheetProtection algorithmName="SHA-512" hashValue="5GFnKG671Jr1f7vh2wznlRgAQeELCRqnCpzraSQ/VN4LfqDuQTROgmPZChD2XKwM1CaLpe3KwT4PUe/8nKvjtg==" saltValue="5XOZsjNmvhLDLfcdzyQsGw==" spinCount="100000" sheet="1" objects="1" scenarios="1"/>
  <mergeCells count="8">
    <mergeCell ref="G4:G6"/>
    <mergeCell ref="H4:H6"/>
    <mergeCell ref="A4:A6"/>
    <mergeCell ref="B4:B6"/>
    <mergeCell ref="C4:C6"/>
    <mergeCell ref="D4:D6"/>
    <mergeCell ref="E4:E6"/>
    <mergeCell ref="F4:F6"/>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31" workbookViewId="0">
      <selection activeCell="H53" sqref="H53"/>
    </sheetView>
  </sheetViews>
  <sheetFormatPr defaultColWidth="9.33203125" defaultRowHeight="11.25"/>
  <cols>
    <col min="1" max="1" width="40.83203125" style="111" customWidth="1"/>
    <col min="2" max="3" width="12.83203125" style="111" customWidth="1"/>
    <col min="4" max="4" width="11.33203125" style="111" customWidth="1"/>
    <col min="5" max="5" width="10.6640625" style="111" bestFit="1" customWidth="1"/>
    <col min="6" max="6" width="13" style="111" customWidth="1"/>
    <col min="7" max="7" width="9.1640625" style="111" customWidth="1"/>
    <col min="8" max="8" width="12.83203125" style="111" customWidth="1"/>
    <col min="9" max="16384" width="9.33203125" style="111"/>
  </cols>
  <sheetData>
    <row r="1" spans="1:9" ht="15">
      <c r="A1" s="110" t="s">
        <v>248</v>
      </c>
      <c r="B1" s="110"/>
      <c r="C1" s="110"/>
      <c r="D1" s="110"/>
      <c r="E1" s="110"/>
      <c r="F1" s="110"/>
      <c r="G1" s="110"/>
      <c r="H1" s="110"/>
      <c r="I1" s="130"/>
    </row>
    <row r="2" spans="1:9" ht="12.95" customHeight="1">
      <c r="A2" s="113"/>
      <c r="B2" s="113"/>
      <c r="C2" s="129"/>
      <c r="D2" s="129"/>
      <c r="E2" s="129"/>
      <c r="F2" s="129"/>
      <c r="G2" s="129"/>
      <c r="H2" s="113"/>
    </row>
    <row r="3" spans="1:9" ht="12.95" customHeight="1">
      <c r="A3" s="128" t="s">
        <v>0</v>
      </c>
      <c r="B3" s="128" t="s">
        <v>1</v>
      </c>
      <c r="C3" s="127" t="s">
        <v>2</v>
      </c>
      <c r="D3" s="127" t="s">
        <v>24</v>
      </c>
      <c r="E3" s="127" t="s">
        <v>25</v>
      </c>
      <c r="F3" s="127" t="s">
        <v>26</v>
      </c>
      <c r="G3" s="127" t="s">
        <v>27</v>
      </c>
      <c r="H3" s="127" t="s">
        <v>88</v>
      </c>
    </row>
    <row r="4" spans="1:9" ht="12.95" customHeight="1">
      <c r="A4" s="356" t="s">
        <v>363</v>
      </c>
      <c r="B4" s="356" t="s">
        <v>362</v>
      </c>
      <c r="C4" s="356" t="s">
        <v>361</v>
      </c>
      <c r="D4" s="356" t="s">
        <v>313</v>
      </c>
      <c r="E4" s="356" t="s">
        <v>360</v>
      </c>
      <c r="F4" s="356" t="s">
        <v>359</v>
      </c>
      <c r="G4" s="356" t="s">
        <v>358</v>
      </c>
      <c r="H4" s="356" t="s">
        <v>357</v>
      </c>
    </row>
    <row r="5" spans="1:9" ht="12.95" customHeight="1">
      <c r="A5" s="357"/>
      <c r="B5" s="357"/>
      <c r="C5" s="357"/>
      <c r="D5" s="357"/>
      <c r="E5" s="357"/>
      <c r="F5" s="357"/>
      <c r="G5" s="357"/>
      <c r="H5" s="357"/>
    </row>
    <row r="6" spans="1:9" ht="37.5" customHeight="1">
      <c r="A6" s="358"/>
      <c r="B6" s="358"/>
      <c r="C6" s="358"/>
      <c r="D6" s="358"/>
      <c r="E6" s="358"/>
      <c r="F6" s="358"/>
      <c r="G6" s="358"/>
      <c r="H6" s="358"/>
    </row>
    <row r="7" spans="1:9" ht="12.95" customHeight="1">
      <c r="A7" s="105" t="s">
        <v>337</v>
      </c>
      <c r="B7" s="126" t="s">
        <v>336</v>
      </c>
      <c r="C7" s="126">
        <v>101</v>
      </c>
      <c r="D7" s="126">
        <v>1</v>
      </c>
      <c r="E7" s="126" t="s">
        <v>356</v>
      </c>
      <c r="F7" s="126"/>
      <c r="G7" s="126" t="s">
        <v>355</v>
      </c>
      <c r="H7" s="126">
        <v>500</v>
      </c>
    </row>
    <row r="8" spans="1:9" ht="12.95" customHeight="1">
      <c r="A8" s="124"/>
      <c r="B8" s="125"/>
      <c r="C8" s="122"/>
      <c r="D8" s="122"/>
      <c r="E8" s="122"/>
      <c r="F8" s="122"/>
      <c r="G8" s="122"/>
      <c r="H8" s="121"/>
    </row>
    <row r="9" spans="1:9" ht="12.95" customHeight="1">
      <c r="A9" s="124"/>
      <c r="B9" s="125"/>
      <c r="C9" s="122"/>
      <c r="D9" s="122"/>
      <c r="E9" s="122"/>
      <c r="F9" s="122"/>
      <c r="G9" s="122"/>
      <c r="H9" s="121"/>
    </row>
    <row r="10" spans="1:9" ht="12.95" customHeight="1">
      <c r="A10" s="124"/>
      <c r="B10" s="125"/>
      <c r="C10" s="122"/>
      <c r="D10" s="122"/>
      <c r="E10" s="122"/>
      <c r="F10" s="122"/>
      <c r="G10" s="122"/>
      <c r="H10" s="121"/>
    </row>
    <row r="11" spans="1:9" ht="12.95" customHeight="1">
      <c r="A11" s="124"/>
      <c r="B11" s="125"/>
      <c r="C11" s="122"/>
      <c r="D11" s="122"/>
      <c r="E11" s="122"/>
      <c r="F11" s="122"/>
      <c r="G11" s="122"/>
      <c r="H11" s="121"/>
    </row>
    <row r="12" spans="1:9" ht="12.95" customHeight="1">
      <c r="A12" s="124"/>
      <c r="B12" s="125"/>
      <c r="C12" s="122"/>
      <c r="D12" s="122"/>
      <c r="E12" s="122"/>
      <c r="F12" s="122"/>
      <c r="G12" s="122"/>
      <c r="H12" s="121"/>
    </row>
    <row r="13" spans="1:9" ht="12.95" customHeight="1">
      <c r="A13" s="124"/>
      <c r="B13" s="125"/>
      <c r="C13" s="122"/>
      <c r="D13" s="122"/>
      <c r="E13" s="122"/>
      <c r="F13" s="122"/>
      <c r="G13" s="122"/>
      <c r="H13" s="121"/>
    </row>
    <row r="14" spans="1:9" ht="12.95" customHeight="1">
      <c r="A14" s="124"/>
      <c r="B14" s="125"/>
      <c r="C14" s="122"/>
      <c r="D14" s="122"/>
      <c r="E14" s="122"/>
      <c r="F14" s="122"/>
      <c r="G14" s="122"/>
      <c r="H14" s="121"/>
    </row>
    <row r="15" spans="1:9" ht="12.95" customHeight="1">
      <c r="A15" s="124"/>
      <c r="B15" s="125"/>
      <c r="C15" s="122"/>
      <c r="D15" s="122"/>
      <c r="E15" s="122"/>
      <c r="F15" s="122"/>
      <c r="G15" s="122"/>
      <c r="H15" s="121"/>
    </row>
    <row r="16" spans="1:9" ht="12.95" customHeight="1">
      <c r="A16" s="124"/>
      <c r="B16" s="125"/>
      <c r="C16" s="122"/>
      <c r="D16" s="122"/>
      <c r="E16" s="122"/>
      <c r="F16" s="122"/>
      <c r="G16" s="122"/>
      <c r="H16" s="121"/>
    </row>
    <row r="17" spans="1:8" ht="12.95" customHeight="1">
      <c r="A17" s="124"/>
      <c r="B17" s="123"/>
      <c r="C17" s="122"/>
      <c r="D17" s="122"/>
      <c r="E17" s="122"/>
      <c r="F17" s="122"/>
      <c r="G17" s="122"/>
      <c r="H17" s="121"/>
    </row>
    <row r="18" spans="1:8" ht="12.95" customHeight="1">
      <c r="A18" s="124"/>
      <c r="B18" s="125"/>
      <c r="C18" s="122"/>
      <c r="D18" s="122"/>
      <c r="E18" s="122"/>
      <c r="F18" s="122"/>
      <c r="G18" s="122"/>
      <c r="H18" s="121"/>
    </row>
    <row r="19" spans="1:8" ht="12.95" customHeight="1">
      <c r="A19" s="124"/>
      <c r="B19" s="125"/>
      <c r="C19" s="122"/>
      <c r="D19" s="122"/>
      <c r="E19" s="122"/>
      <c r="F19" s="122"/>
      <c r="G19" s="122"/>
      <c r="H19" s="121"/>
    </row>
    <row r="20" spans="1:8" ht="12.95" customHeight="1">
      <c r="A20" s="124"/>
      <c r="B20" s="125"/>
      <c r="C20" s="122"/>
      <c r="D20" s="122"/>
      <c r="E20" s="122"/>
      <c r="F20" s="122"/>
      <c r="G20" s="122"/>
      <c r="H20" s="121"/>
    </row>
    <row r="21" spans="1:8" ht="12.95" customHeight="1">
      <c r="A21" s="124"/>
      <c r="B21" s="125"/>
      <c r="C21" s="122"/>
      <c r="D21" s="122"/>
      <c r="E21" s="122"/>
      <c r="F21" s="122"/>
      <c r="G21" s="122"/>
      <c r="H21" s="121"/>
    </row>
    <row r="22" spans="1:8" ht="12.95" customHeight="1">
      <c r="A22" s="124"/>
      <c r="B22" s="125"/>
      <c r="C22" s="122"/>
      <c r="D22" s="122"/>
      <c r="E22" s="122"/>
      <c r="F22" s="122"/>
      <c r="G22" s="122"/>
      <c r="H22" s="121"/>
    </row>
    <row r="23" spans="1:8" ht="12.95" customHeight="1">
      <c r="A23" s="124"/>
      <c r="B23" s="125"/>
      <c r="C23" s="122"/>
      <c r="D23" s="122"/>
      <c r="E23" s="122"/>
      <c r="F23" s="122"/>
      <c r="G23" s="122"/>
      <c r="H23" s="121"/>
    </row>
    <row r="24" spans="1:8" ht="12.95" customHeight="1">
      <c r="A24" s="124"/>
      <c r="B24" s="125"/>
      <c r="C24" s="122"/>
      <c r="D24" s="122"/>
      <c r="E24" s="122"/>
      <c r="F24" s="122"/>
      <c r="G24" s="122"/>
      <c r="H24" s="121"/>
    </row>
    <row r="25" spans="1:8" ht="12.95" customHeight="1">
      <c r="A25" s="124"/>
      <c r="B25" s="125"/>
      <c r="C25" s="122"/>
      <c r="D25" s="122"/>
      <c r="E25" s="122"/>
      <c r="F25" s="122"/>
      <c r="G25" s="122"/>
      <c r="H25" s="121"/>
    </row>
    <row r="26" spans="1:8" ht="12.95" customHeight="1">
      <c r="A26" s="124"/>
      <c r="B26" s="125"/>
      <c r="C26" s="122"/>
      <c r="D26" s="122"/>
      <c r="E26" s="122"/>
      <c r="F26" s="122"/>
      <c r="G26" s="122"/>
      <c r="H26" s="121"/>
    </row>
    <row r="27" spans="1:8" ht="12.95" customHeight="1">
      <c r="A27" s="124"/>
      <c r="B27" s="125"/>
      <c r="C27" s="122"/>
      <c r="D27" s="122"/>
      <c r="E27" s="122"/>
      <c r="F27" s="122"/>
      <c r="G27" s="122"/>
      <c r="H27" s="121"/>
    </row>
    <row r="28" spans="1:8" ht="12.95" customHeight="1">
      <c r="A28" s="124"/>
      <c r="B28" s="123"/>
      <c r="C28" s="122"/>
      <c r="D28" s="122"/>
      <c r="E28" s="122"/>
      <c r="F28" s="122"/>
      <c r="G28" s="122"/>
      <c r="H28" s="121"/>
    </row>
    <row r="29" spans="1:8" ht="12.95" customHeight="1">
      <c r="A29" s="124"/>
      <c r="B29" s="125"/>
      <c r="C29" s="122"/>
      <c r="D29" s="122"/>
      <c r="E29" s="122"/>
      <c r="F29" s="122"/>
      <c r="G29" s="122"/>
      <c r="H29" s="121"/>
    </row>
    <row r="30" spans="1:8" ht="12.95" customHeight="1">
      <c r="A30" s="124"/>
      <c r="B30" s="123"/>
      <c r="C30" s="122"/>
      <c r="D30" s="122"/>
      <c r="E30" s="122"/>
      <c r="F30" s="122"/>
      <c r="G30" s="122"/>
      <c r="H30" s="121"/>
    </row>
    <row r="31" spans="1:8" ht="12.95" customHeight="1">
      <c r="A31" s="124"/>
      <c r="B31" s="125"/>
      <c r="C31" s="122"/>
      <c r="D31" s="122"/>
      <c r="E31" s="122"/>
      <c r="F31" s="122"/>
      <c r="G31" s="122"/>
      <c r="H31" s="121"/>
    </row>
    <row r="32" spans="1:8" ht="12.95" customHeight="1">
      <c r="A32" s="124"/>
      <c r="B32" s="123"/>
      <c r="C32" s="122"/>
      <c r="D32" s="122"/>
      <c r="E32" s="122"/>
      <c r="F32" s="122"/>
      <c r="G32" s="122"/>
      <c r="H32" s="121"/>
    </row>
    <row r="33" spans="1:8" ht="12.95" customHeight="1">
      <c r="A33" s="124"/>
      <c r="B33" s="125"/>
      <c r="C33" s="122"/>
      <c r="D33" s="122"/>
      <c r="E33" s="122"/>
      <c r="F33" s="122"/>
      <c r="G33" s="122"/>
      <c r="H33" s="121"/>
    </row>
    <row r="34" spans="1:8" ht="12.95" customHeight="1">
      <c r="A34" s="124"/>
      <c r="B34" s="123"/>
      <c r="C34" s="122"/>
      <c r="D34" s="122"/>
      <c r="E34" s="122"/>
      <c r="F34" s="122"/>
      <c r="G34" s="122"/>
      <c r="H34" s="121"/>
    </row>
    <row r="35" spans="1:8" ht="12.95" customHeight="1">
      <c r="A35" s="124"/>
      <c r="B35" s="125"/>
      <c r="C35" s="122"/>
      <c r="D35" s="122"/>
      <c r="E35" s="122"/>
      <c r="F35" s="122"/>
      <c r="G35" s="122"/>
      <c r="H35" s="121"/>
    </row>
    <row r="36" spans="1:8" ht="12.95" customHeight="1">
      <c r="A36" s="124"/>
      <c r="B36" s="123"/>
      <c r="C36" s="122"/>
      <c r="D36" s="122"/>
      <c r="E36" s="122"/>
      <c r="F36" s="122"/>
      <c r="G36" s="122"/>
      <c r="H36" s="121"/>
    </row>
    <row r="37" spans="1:8" ht="12.95" customHeight="1">
      <c r="A37" s="124"/>
      <c r="B37" s="125"/>
      <c r="C37" s="122"/>
      <c r="D37" s="122"/>
      <c r="E37" s="122"/>
      <c r="F37" s="122"/>
      <c r="G37" s="122"/>
      <c r="H37" s="121"/>
    </row>
    <row r="38" spans="1:8" ht="12.95" customHeight="1">
      <c r="A38" s="124"/>
      <c r="B38" s="125"/>
      <c r="C38" s="122"/>
      <c r="D38" s="122"/>
      <c r="E38" s="122"/>
      <c r="F38" s="122"/>
      <c r="G38" s="122"/>
      <c r="H38" s="121"/>
    </row>
    <row r="39" spans="1:8" ht="12.95" customHeight="1">
      <c r="A39" s="124"/>
      <c r="B39" s="125"/>
      <c r="C39" s="122"/>
      <c r="D39" s="122"/>
      <c r="E39" s="122"/>
      <c r="F39" s="122"/>
      <c r="G39" s="122"/>
      <c r="H39" s="121"/>
    </row>
    <row r="40" spans="1:8" ht="12.95" customHeight="1">
      <c r="A40" s="124"/>
      <c r="B40" s="125"/>
      <c r="C40" s="122"/>
      <c r="D40" s="122"/>
      <c r="E40" s="122"/>
      <c r="F40" s="122"/>
      <c r="G40" s="122"/>
      <c r="H40" s="121"/>
    </row>
    <row r="41" spans="1:8" ht="12.95" customHeight="1">
      <c r="A41" s="124"/>
      <c r="B41" s="125"/>
      <c r="C41" s="122"/>
      <c r="D41" s="122"/>
      <c r="E41" s="122"/>
      <c r="F41" s="122"/>
      <c r="G41" s="122"/>
      <c r="H41" s="121"/>
    </row>
    <row r="42" spans="1:8" ht="12.95" customHeight="1">
      <c r="A42" s="124"/>
      <c r="B42" s="125"/>
      <c r="C42" s="122"/>
      <c r="D42" s="122"/>
      <c r="E42" s="122"/>
      <c r="F42" s="122"/>
      <c r="G42" s="122"/>
      <c r="H42" s="121"/>
    </row>
    <row r="43" spans="1:8" ht="12.95" customHeight="1">
      <c r="A43" s="124"/>
      <c r="B43" s="125"/>
      <c r="C43" s="122"/>
      <c r="D43" s="122"/>
      <c r="E43" s="122"/>
      <c r="F43" s="122"/>
      <c r="G43" s="122"/>
      <c r="H43" s="121"/>
    </row>
    <row r="44" spans="1:8" ht="12.95" customHeight="1">
      <c r="A44" s="124"/>
      <c r="B44" s="125"/>
      <c r="C44" s="122"/>
      <c r="D44" s="122"/>
      <c r="E44" s="122"/>
      <c r="F44" s="122"/>
      <c r="G44" s="122"/>
      <c r="H44" s="121"/>
    </row>
    <row r="45" spans="1:8" ht="12.95" customHeight="1">
      <c r="A45" s="124"/>
      <c r="B45" s="125"/>
      <c r="C45" s="122"/>
      <c r="D45" s="122"/>
      <c r="E45" s="122"/>
      <c r="F45" s="122"/>
      <c r="G45" s="122"/>
      <c r="H45" s="121"/>
    </row>
    <row r="46" spans="1:8" ht="12.95" customHeight="1">
      <c r="A46" s="124"/>
      <c r="B46" s="125"/>
      <c r="C46" s="122"/>
      <c r="D46" s="122"/>
      <c r="E46" s="122"/>
      <c r="F46" s="122"/>
      <c r="G46" s="122"/>
      <c r="H46" s="121"/>
    </row>
    <row r="47" spans="1:8" ht="12.95" customHeight="1">
      <c r="A47" s="124"/>
      <c r="B47" s="125"/>
      <c r="C47" s="122"/>
      <c r="D47" s="122"/>
      <c r="E47" s="122"/>
      <c r="F47" s="122"/>
      <c r="G47" s="122"/>
      <c r="H47" s="121"/>
    </row>
    <row r="48" spans="1:8" ht="12.95" customHeight="1">
      <c r="A48" s="124"/>
      <c r="B48" s="125"/>
      <c r="C48" s="122"/>
      <c r="D48" s="122"/>
      <c r="E48" s="122"/>
      <c r="F48" s="122"/>
      <c r="G48" s="122"/>
      <c r="H48" s="121"/>
    </row>
    <row r="49" spans="1:8" ht="12.95" customHeight="1">
      <c r="A49" s="124"/>
      <c r="B49" s="125"/>
      <c r="C49" s="122"/>
      <c r="D49" s="122"/>
      <c r="E49" s="122"/>
      <c r="F49" s="122"/>
      <c r="G49" s="122"/>
      <c r="H49" s="121"/>
    </row>
    <row r="50" spans="1:8" ht="12.95" customHeight="1">
      <c r="A50" s="124"/>
      <c r="B50" s="125"/>
      <c r="C50" s="122"/>
      <c r="D50" s="122"/>
      <c r="E50" s="122"/>
      <c r="F50" s="122"/>
      <c r="G50" s="122"/>
      <c r="H50" s="121"/>
    </row>
    <row r="51" spans="1:8" ht="12.95" customHeight="1">
      <c r="A51" s="124"/>
      <c r="B51" s="125"/>
      <c r="C51" s="122"/>
      <c r="D51" s="122"/>
      <c r="E51" s="122"/>
      <c r="F51" s="122"/>
      <c r="G51" s="122"/>
      <c r="H51" s="121"/>
    </row>
    <row r="52" spans="1:8" ht="12.95" customHeight="1">
      <c r="A52" s="124"/>
      <c r="B52" s="123"/>
      <c r="C52" s="122"/>
      <c r="D52" s="122"/>
      <c r="E52" s="122"/>
      <c r="F52" s="122"/>
      <c r="G52" s="122"/>
      <c r="H52" s="121"/>
    </row>
    <row r="53" spans="1:8" ht="12.95" customHeight="1">
      <c r="A53" s="113"/>
      <c r="B53" s="120" t="s">
        <v>153</v>
      </c>
      <c r="C53" s="119">
        <f>COUNTA(C8:C52)</f>
        <v>0</v>
      </c>
      <c r="D53" s="115"/>
      <c r="E53" s="115"/>
      <c r="F53" s="118" t="s">
        <v>154</v>
      </c>
      <c r="G53" s="118"/>
      <c r="H53" s="117">
        <f>SUM(H8:H52)</f>
        <v>0</v>
      </c>
    </row>
    <row r="54" spans="1:8" ht="12.95" customHeight="1">
      <c r="A54" s="113"/>
      <c r="B54" s="116"/>
      <c r="C54" s="115"/>
      <c r="D54" s="115"/>
      <c r="E54" s="115"/>
      <c r="F54" s="115"/>
      <c r="G54" s="115"/>
      <c r="H54" s="113"/>
    </row>
    <row r="55" spans="1:8" ht="12.95" customHeight="1">
      <c r="A55" s="113"/>
      <c r="B55" s="114"/>
      <c r="C55" s="113"/>
      <c r="D55" s="113"/>
      <c r="E55" s="113"/>
      <c r="F55" s="113"/>
      <c r="G55" s="113"/>
      <c r="H55" s="113"/>
    </row>
    <row r="56" spans="1:8" ht="12.95" customHeight="1">
      <c r="B56" s="112"/>
    </row>
    <row r="57" spans="1:8" ht="12.95" customHeight="1">
      <c r="B57" s="112"/>
    </row>
    <row r="58" spans="1:8" ht="12.95" customHeight="1">
      <c r="B58" s="112"/>
    </row>
    <row r="59" spans="1:8" ht="12.95" customHeight="1">
      <c r="B59" s="112"/>
    </row>
  </sheetData>
  <sheetProtection algorithmName="SHA-512" hashValue="0uIDwfoLBxiGq0OEm0r15IPV64RtBjfjlZk+NDdMXLy+X1YwKyIqYF/YDz9IhkIL4mHcbqaQD2alz6cnz59Btg==" saltValue="WXmqQx8glH73gl4nX7rCNQ==" spinCount="100000" sheet="1" objects="1" scenarios="1"/>
  <mergeCells count="8">
    <mergeCell ref="G4:G6"/>
    <mergeCell ref="H4:H6"/>
    <mergeCell ref="A4:A6"/>
    <mergeCell ref="B4:B6"/>
    <mergeCell ref="C4:C6"/>
    <mergeCell ref="D4:D6"/>
    <mergeCell ref="E4:E6"/>
    <mergeCell ref="F4:F6"/>
  </mergeCells>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31" workbookViewId="0">
      <selection activeCell="H53" sqref="H53"/>
    </sheetView>
  </sheetViews>
  <sheetFormatPr defaultColWidth="9.33203125" defaultRowHeight="11.25"/>
  <cols>
    <col min="1" max="1" width="40.83203125" style="111" customWidth="1"/>
    <col min="2" max="3" width="12.83203125" style="111" customWidth="1"/>
    <col min="4" max="4" width="11.33203125" style="111" customWidth="1"/>
    <col min="5" max="5" width="10.6640625" style="111" bestFit="1" customWidth="1"/>
    <col min="6" max="6" width="13" style="111" customWidth="1"/>
    <col min="7" max="7" width="9.1640625" style="111" customWidth="1"/>
    <col min="8" max="8" width="12.83203125" style="111" customWidth="1"/>
    <col min="9" max="16384" width="9.33203125" style="111"/>
  </cols>
  <sheetData>
    <row r="1" spans="1:9" ht="15">
      <c r="A1" s="110" t="s">
        <v>248</v>
      </c>
      <c r="B1" s="110"/>
      <c r="C1" s="110"/>
      <c r="D1" s="110"/>
      <c r="E1" s="110"/>
      <c r="F1" s="110"/>
      <c r="G1" s="110"/>
      <c r="H1" s="110"/>
      <c r="I1" s="130"/>
    </row>
    <row r="2" spans="1:9" ht="12.95" customHeight="1">
      <c r="A2" s="113"/>
      <c r="B2" s="113"/>
      <c r="C2" s="129"/>
      <c r="D2" s="129"/>
      <c r="E2" s="129"/>
      <c r="F2" s="129"/>
      <c r="G2" s="129"/>
      <c r="H2" s="113"/>
    </row>
    <row r="3" spans="1:9" ht="12.95" customHeight="1">
      <c r="A3" s="128" t="s">
        <v>0</v>
      </c>
      <c r="B3" s="128" t="s">
        <v>1</v>
      </c>
      <c r="C3" s="127" t="s">
        <v>2</v>
      </c>
      <c r="D3" s="127" t="s">
        <v>24</v>
      </c>
      <c r="E3" s="127" t="s">
        <v>25</v>
      </c>
      <c r="F3" s="127" t="s">
        <v>26</v>
      </c>
      <c r="G3" s="127" t="s">
        <v>27</v>
      </c>
      <c r="H3" s="127" t="s">
        <v>88</v>
      </c>
    </row>
    <row r="4" spans="1:9" ht="12.95" customHeight="1">
      <c r="A4" s="356" t="s">
        <v>363</v>
      </c>
      <c r="B4" s="356" t="s">
        <v>362</v>
      </c>
      <c r="C4" s="356" t="s">
        <v>361</v>
      </c>
      <c r="D4" s="356" t="s">
        <v>313</v>
      </c>
      <c r="E4" s="356" t="s">
        <v>360</v>
      </c>
      <c r="F4" s="356" t="s">
        <v>359</v>
      </c>
      <c r="G4" s="356" t="s">
        <v>358</v>
      </c>
      <c r="H4" s="356" t="s">
        <v>357</v>
      </c>
    </row>
    <row r="5" spans="1:9" ht="12.95" customHeight="1">
      <c r="A5" s="357"/>
      <c r="B5" s="357"/>
      <c r="C5" s="357"/>
      <c r="D5" s="357"/>
      <c r="E5" s="357"/>
      <c r="F5" s="357"/>
      <c r="G5" s="357"/>
      <c r="H5" s="357"/>
    </row>
    <row r="6" spans="1:9" ht="37.5" customHeight="1">
      <c r="A6" s="358"/>
      <c r="B6" s="358"/>
      <c r="C6" s="358"/>
      <c r="D6" s="358"/>
      <c r="E6" s="358"/>
      <c r="F6" s="358"/>
      <c r="G6" s="358"/>
      <c r="H6" s="358"/>
    </row>
    <row r="7" spans="1:9" ht="12.95" customHeight="1">
      <c r="A7" s="105" t="s">
        <v>337</v>
      </c>
      <c r="B7" s="126" t="s">
        <v>336</v>
      </c>
      <c r="C7" s="126">
        <v>101</v>
      </c>
      <c r="D7" s="126">
        <v>1</v>
      </c>
      <c r="E7" s="126" t="s">
        <v>356</v>
      </c>
      <c r="F7" s="126"/>
      <c r="G7" s="126" t="s">
        <v>355</v>
      </c>
      <c r="H7" s="126">
        <v>500</v>
      </c>
    </row>
    <row r="8" spans="1:9" ht="12.95" customHeight="1">
      <c r="A8" s="124"/>
      <c r="B8" s="125"/>
      <c r="C8" s="122"/>
      <c r="D8" s="122"/>
      <c r="E8" s="122"/>
      <c r="F8" s="122"/>
      <c r="G8" s="122"/>
      <c r="H8" s="121"/>
    </row>
    <row r="9" spans="1:9" ht="12.95" customHeight="1">
      <c r="A9" s="124"/>
      <c r="B9" s="125"/>
      <c r="C9" s="122"/>
      <c r="D9" s="122"/>
      <c r="E9" s="122"/>
      <c r="F9" s="122"/>
      <c r="G9" s="122"/>
      <c r="H9" s="121"/>
    </row>
    <row r="10" spans="1:9" ht="12.95" customHeight="1">
      <c r="A10" s="124"/>
      <c r="B10" s="125"/>
      <c r="C10" s="122"/>
      <c r="D10" s="122"/>
      <c r="E10" s="122"/>
      <c r="F10" s="122"/>
      <c r="G10" s="122"/>
      <c r="H10" s="121"/>
    </row>
    <row r="11" spans="1:9" ht="12.95" customHeight="1">
      <c r="A11" s="124"/>
      <c r="B11" s="125"/>
      <c r="C11" s="122"/>
      <c r="D11" s="122"/>
      <c r="E11" s="122"/>
      <c r="F11" s="122"/>
      <c r="G11" s="122"/>
      <c r="H11" s="121"/>
    </row>
    <row r="12" spans="1:9" ht="12.95" customHeight="1">
      <c r="A12" s="124"/>
      <c r="B12" s="125"/>
      <c r="C12" s="122"/>
      <c r="D12" s="122"/>
      <c r="E12" s="122"/>
      <c r="F12" s="122"/>
      <c r="G12" s="122"/>
      <c r="H12" s="121"/>
    </row>
    <row r="13" spans="1:9" ht="12.95" customHeight="1">
      <c r="A13" s="124"/>
      <c r="B13" s="125"/>
      <c r="C13" s="122"/>
      <c r="D13" s="122"/>
      <c r="E13" s="122"/>
      <c r="F13" s="122"/>
      <c r="G13" s="122"/>
      <c r="H13" s="121"/>
    </row>
    <row r="14" spans="1:9" ht="12.95" customHeight="1">
      <c r="A14" s="124"/>
      <c r="B14" s="125"/>
      <c r="C14" s="122"/>
      <c r="D14" s="122"/>
      <c r="E14" s="122"/>
      <c r="F14" s="122"/>
      <c r="G14" s="122"/>
      <c r="H14" s="121"/>
    </row>
    <row r="15" spans="1:9" ht="12.95" customHeight="1">
      <c r="A15" s="124"/>
      <c r="B15" s="125"/>
      <c r="C15" s="122"/>
      <c r="D15" s="122"/>
      <c r="E15" s="122"/>
      <c r="F15" s="122"/>
      <c r="G15" s="122"/>
      <c r="H15" s="121"/>
    </row>
    <row r="16" spans="1:9" ht="12.95" customHeight="1">
      <c r="A16" s="124"/>
      <c r="B16" s="125"/>
      <c r="C16" s="122"/>
      <c r="D16" s="122"/>
      <c r="E16" s="122"/>
      <c r="F16" s="122"/>
      <c r="G16" s="122"/>
      <c r="H16" s="121"/>
    </row>
    <row r="17" spans="1:8" ht="12.95" customHeight="1">
      <c r="A17" s="124"/>
      <c r="B17" s="123"/>
      <c r="C17" s="122"/>
      <c r="D17" s="122"/>
      <c r="E17" s="122"/>
      <c r="F17" s="122"/>
      <c r="G17" s="122"/>
      <c r="H17" s="121"/>
    </row>
    <row r="18" spans="1:8" ht="12.95" customHeight="1">
      <c r="A18" s="124"/>
      <c r="B18" s="125"/>
      <c r="C18" s="122"/>
      <c r="D18" s="122"/>
      <c r="E18" s="122"/>
      <c r="F18" s="122"/>
      <c r="G18" s="122"/>
      <c r="H18" s="121"/>
    </row>
    <row r="19" spans="1:8" ht="12.95" customHeight="1">
      <c r="A19" s="124"/>
      <c r="B19" s="125"/>
      <c r="C19" s="122"/>
      <c r="D19" s="122"/>
      <c r="E19" s="122"/>
      <c r="F19" s="122"/>
      <c r="G19" s="122"/>
      <c r="H19" s="121"/>
    </row>
    <row r="20" spans="1:8" ht="12.95" customHeight="1">
      <c r="A20" s="124"/>
      <c r="B20" s="125"/>
      <c r="C20" s="122"/>
      <c r="D20" s="122"/>
      <c r="E20" s="122"/>
      <c r="F20" s="122"/>
      <c r="G20" s="122"/>
      <c r="H20" s="121"/>
    </row>
    <row r="21" spans="1:8" ht="12.95" customHeight="1">
      <c r="A21" s="124"/>
      <c r="B21" s="125"/>
      <c r="C21" s="122"/>
      <c r="D21" s="122"/>
      <c r="E21" s="122"/>
      <c r="F21" s="122"/>
      <c r="G21" s="122"/>
      <c r="H21" s="121"/>
    </row>
    <row r="22" spans="1:8" ht="12.95" customHeight="1">
      <c r="A22" s="124"/>
      <c r="B22" s="125"/>
      <c r="C22" s="122"/>
      <c r="D22" s="122"/>
      <c r="E22" s="122"/>
      <c r="F22" s="122"/>
      <c r="G22" s="122"/>
      <c r="H22" s="121"/>
    </row>
    <row r="23" spans="1:8" ht="12.95" customHeight="1">
      <c r="A23" s="124"/>
      <c r="B23" s="125"/>
      <c r="C23" s="122"/>
      <c r="D23" s="122"/>
      <c r="E23" s="122"/>
      <c r="F23" s="122"/>
      <c r="G23" s="122"/>
      <c r="H23" s="121"/>
    </row>
    <row r="24" spans="1:8" ht="12.95" customHeight="1">
      <c r="A24" s="124"/>
      <c r="B24" s="125"/>
      <c r="C24" s="122"/>
      <c r="D24" s="122"/>
      <c r="E24" s="122"/>
      <c r="F24" s="122"/>
      <c r="G24" s="122"/>
      <c r="H24" s="121"/>
    </row>
    <row r="25" spans="1:8" ht="12.95" customHeight="1">
      <c r="A25" s="124"/>
      <c r="B25" s="125"/>
      <c r="C25" s="122"/>
      <c r="D25" s="122"/>
      <c r="E25" s="122"/>
      <c r="F25" s="122"/>
      <c r="G25" s="122"/>
      <c r="H25" s="121"/>
    </row>
    <row r="26" spans="1:8" ht="12.95" customHeight="1">
      <c r="A26" s="124"/>
      <c r="B26" s="125"/>
      <c r="C26" s="122"/>
      <c r="D26" s="122"/>
      <c r="E26" s="122"/>
      <c r="F26" s="122"/>
      <c r="G26" s="122"/>
      <c r="H26" s="121"/>
    </row>
    <row r="27" spans="1:8" ht="12.95" customHeight="1">
      <c r="A27" s="124"/>
      <c r="B27" s="125"/>
      <c r="C27" s="122"/>
      <c r="D27" s="122"/>
      <c r="E27" s="122"/>
      <c r="F27" s="122"/>
      <c r="G27" s="122"/>
      <c r="H27" s="121"/>
    </row>
    <row r="28" spans="1:8" ht="12.95" customHeight="1">
      <c r="A28" s="124"/>
      <c r="B28" s="123"/>
      <c r="C28" s="122"/>
      <c r="D28" s="122"/>
      <c r="E28" s="122"/>
      <c r="F28" s="122"/>
      <c r="G28" s="122"/>
      <c r="H28" s="121"/>
    </row>
    <row r="29" spans="1:8" ht="12.95" customHeight="1">
      <c r="A29" s="124"/>
      <c r="B29" s="125"/>
      <c r="C29" s="122"/>
      <c r="D29" s="122"/>
      <c r="E29" s="122"/>
      <c r="F29" s="122"/>
      <c r="G29" s="122"/>
      <c r="H29" s="121"/>
    </row>
    <row r="30" spans="1:8" ht="12.95" customHeight="1">
      <c r="A30" s="124"/>
      <c r="B30" s="123"/>
      <c r="C30" s="122"/>
      <c r="D30" s="122"/>
      <c r="E30" s="122"/>
      <c r="F30" s="122"/>
      <c r="G30" s="122"/>
      <c r="H30" s="121"/>
    </row>
    <row r="31" spans="1:8" ht="12.95" customHeight="1">
      <c r="A31" s="124"/>
      <c r="B31" s="125"/>
      <c r="C31" s="122"/>
      <c r="D31" s="122"/>
      <c r="E31" s="122"/>
      <c r="F31" s="122"/>
      <c r="G31" s="122"/>
      <c r="H31" s="121"/>
    </row>
    <row r="32" spans="1:8" ht="12.95" customHeight="1">
      <c r="A32" s="124"/>
      <c r="B32" s="123"/>
      <c r="C32" s="122"/>
      <c r="D32" s="122"/>
      <c r="E32" s="122"/>
      <c r="F32" s="122"/>
      <c r="G32" s="122"/>
      <c r="H32" s="121"/>
    </row>
    <row r="33" spans="1:8" ht="12.95" customHeight="1">
      <c r="A33" s="124"/>
      <c r="B33" s="125"/>
      <c r="C33" s="122"/>
      <c r="D33" s="122"/>
      <c r="E33" s="122"/>
      <c r="F33" s="122"/>
      <c r="G33" s="122"/>
      <c r="H33" s="121"/>
    </row>
    <row r="34" spans="1:8" ht="12.95" customHeight="1">
      <c r="A34" s="124"/>
      <c r="B34" s="123"/>
      <c r="C34" s="122"/>
      <c r="D34" s="122"/>
      <c r="E34" s="122"/>
      <c r="F34" s="122"/>
      <c r="G34" s="122"/>
      <c r="H34" s="121"/>
    </row>
    <row r="35" spans="1:8" ht="12.95" customHeight="1">
      <c r="A35" s="124"/>
      <c r="B35" s="125"/>
      <c r="C35" s="122"/>
      <c r="D35" s="122"/>
      <c r="E35" s="122"/>
      <c r="F35" s="122"/>
      <c r="G35" s="122"/>
      <c r="H35" s="121"/>
    </row>
    <row r="36" spans="1:8" ht="12.95" customHeight="1">
      <c r="A36" s="124"/>
      <c r="B36" s="123"/>
      <c r="C36" s="122"/>
      <c r="D36" s="122"/>
      <c r="E36" s="122"/>
      <c r="F36" s="122"/>
      <c r="G36" s="122"/>
      <c r="H36" s="121"/>
    </row>
    <row r="37" spans="1:8" ht="12.95" customHeight="1">
      <c r="A37" s="124"/>
      <c r="B37" s="125"/>
      <c r="C37" s="122"/>
      <c r="D37" s="122"/>
      <c r="E37" s="122"/>
      <c r="F37" s="122"/>
      <c r="G37" s="122"/>
      <c r="H37" s="121"/>
    </row>
    <row r="38" spans="1:8" ht="12.95" customHeight="1">
      <c r="A38" s="124"/>
      <c r="B38" s="125"/>
      <c r="C38" s="122"/>
      <c r="D38" s="122"/>
      <c r="E38" s="122"/>
      <c r="F38" s="122"/>
      <c r="G38" s="122"/>
      <c r="H38" s="121"/>
    </row>
    <row r="39" spans="1:8" ht="12.95" customHeight="1">
      <c r="A39" s="124"/>
      <c r="B39" s="125"/>
      <c r="C39" s="122"/>
      <c r="D39" s="122"/>
      <c r="E39" s="122"/>
      <c r="F39" s="122"/>
      <c r="G39" s="122"/>
      <c r="H39" s="121"/>
    </row>
    <row r="40" spans="1:8" ht="12.95" customHeight="1">
      <c r="A40" s="124"/>
      <c r="B40" s="125"/>
      <c r="C40" s="122"/>
      <c r="D40" s="122"/>
      <c r="E40" s="122"/>
      <c r="F40" s="122"/>
      <c r="G40" s="122"/>
      <c r="H40" s="121"/>
    </row>
    <row r="41" spans="1:8" ht="12.95" customHeight="1">
      <c r="A41" s="124"/>
      <c r="B41" s="125"/>
      <c r="C41" s="122"/>
      <c r="D41" s="122"/>
      <c r="E41" s="122"/>
      <c r="F41" s="122"/>
      <c r="G41" s="122"/>
      <c r="H41" s="121"/>
    </row>
    <row r="42" spans="1:8" ht="12.95" customHeight="1">
      <c r="A42" s="124"/>
      <c r="B42" s="125"/>
      <c r="C42" s="122"/>
      <c r="D42" s="122"/>
      <c r="E42" s="122"/>
      <c r="F42" s="122"/>
      <c r="G42" s="122"/>
      <c r="H42" s="121"/>
    </row>
    <row r="43" spans="1:8" ht="12.95" customHeight="1">
      <c r="A43" s="124"/>
      <c r="B43" s="125"/>
      <c r="C43" s="122"/>
      <c r="D43" s="122"/>
      <c r="E43" s="122"/>
      <c r="F43" s="122"/>
      <c r="G43" s="122"/>
      <c r="H43" s="121"/>
    </row>
    <row r="44" spans="1:8" ht="12.95" customHeight="1">
      <c r="A44" s="124"/>
      <c r="B44" s="125"/>
      <c r="C44" s="122"/>
      <c r="D44" s="122"/>
      <c r="E44" s="122"/>
      <c r="F44" s="122"/>
      <c r="G44" s="122"/>
      <c r="H44" s="121"/>
    </row>
    <row r="45" spans="1:8" ht="12.95" customHeight="1">
      <c r="A45" s="124"/>
      <c r="B45" s="125"/>
      <c r="C45" s="122"/>
      <c r="D45" s="122"/>
      <c r="E45" s="122"/>
      <c r="F45" s="122"/>
      <c r="G45" s="122"/>
      <c r="H45" s="121"/>
    </row>
    <row r="46" spans="1:8" ht="12.95" customHeight="1">
      <c r="A46" s="124"/>
      <c r="B46" s="125"/>
      <c r="C46" s="122"/>
      <c r="D46" s="122"/>
      <c r="E46" s="122"/>
      <c r="F46" s="122"/>
      <c r="G46" s="122"/>
      <c r="H46" s="121"/>
    </row>
    <row r="47" spans="1:8" ht="12.95" customHeight="1">
      <c r="A47" s="124"/>
      <c r="B47" s="125"/>
      <c r="C47" s="122"/>
      <c r="D47" s="122"/>
      <c r="E47" s="122"/>
      <c r="F47" s="122"/>
      <c r="G47" s="122"/>
      <c r="H47" s="121"/>
    </row>
    <row r="48" spans="1:8" ht="12.95" customHeight="1">
      <c r="A48" s="124"/>
      <c r="B48" s="125"/>
      <c r="C48" s="122"/>
      <c r="D48" s="122"/>
      <c r="E48" s="122"/>
      <c r="F48" s="122"/>
      <c r="G48" s="122"/>
      <c r="H48" s="121"/>
    </row>
    <row r="49" spans="1:8" ht="12.95" customHeight="1">
      <c r="A49" s="124"/>
      <c r="B49" s="125"/>
      <c r="C49" s="122"/>
      <c r="D49" s="122"/>
      <c r="E49" s="122"/>
      <c r="F49" s="122"/>
      <c r="G49" s="122"/>
      <c r="H49" s="121"/>
    </row>
    <row r="50" spans="1:8" ht="12.95" customHeight="1">
      <c r="A50" s="124"/>
      <c r="B50" s="125"/>
      <c r="C50" s="122"/>
      <c r="D50" s="122"/>
      <c r="E50" s="122"/>
      <c r="F50" s="122"/>
      <c r="G50" s="122"/>
      <c r="H50" s="121"/>
    </row>
    <row r="51" spans="1:8" ht="12.95" customHeight="1">
      <c r="A51" s="124"/>
      <c r="B51" s="125"/>
      <c r="C51" s="122"/>
      <c r="D51" s="122"/>
      <c r="E51" s="122"/>
      <c r="F51" s="122"/>
      <c r="G51" s="122"/>
      <c r="H51" s="121"/>
    </row>
    <row r="52" spans="1:8" ht="12.95" customHeight="1">
      <c r="A52" s="124"/>
      <c r="B52" s="123"/>
      <c r="C52" s="122"/>
      <c r="D52" s="122"/>
      <c r="E52" s="122"/>
      <c r="F52" s="122"/>
      <c r="G52" s="122"/>
      <c r="H52" s="121"/>
    </row>
    <row r="53" spans="1:8" ht="12.95" customHeight="1">
      <c r="A53" s="113"/>
      <c r="B53" s="120" t="s">
        <v>153</v>
      </c>
      <c r="C53" s="119">
        <f>COUNTA(C8:C52)</f>
        <v>0</v>
      </c>
      <c r="D53" s="115"/>
      <c r="E53" s="115"/>
      <c r="F53" s="118" t="s">
        <v>154</v>
      </c>
      <c r="G53" s="118"/>
      <c r="H53" s="117">
        <f>SUM(H8:H52)</f>
        <v>0</v>
      </c>
    </row>
    <row r="54" spans="1:8" ht="12.95" customHeight="1">
      <c r="A54" s="113"/>
      <c r="B54" s="116"/>
      <c r="C54" s="115"/>
      <c r="D54" s="115"/>
      <c r="E54" s="115"/>
      <c r="F54" s="115"/>
      <c r="G54" s="115"/>
      <c r="H54" s="113"/>
    </row>
    <row r="55" spans="1:8" ht="12.95" customHeight="1">
      <c r="A55" s="113"/>
      <c r="B55" s="114"/>
      <c r="C55" s="113"/>
      <c r="D55" s="113"/>
      <c r="E55" s="113"/>
      <c r="F55" s="113"/>
      <c r="G55" s="113"/>
      <c r="H55" s="113"/>
    </row>
    <row r="56" spans="1:8" ht="12.95" customHeight="1">
      <c r="B56" s="112"/>
    </row>
    <row r="57" spans="1:8" ht="12.95" customHeight="1">
      <c r="B57" s="112"/>
    </row>
    <row r="58" spans="1:8" ht="12.95" customHeight="1">
      <c r="B58" s="112"/>
    </row>
    <row r="59" spans="1:8" ht="12.95" customHeight="1">
      <c r="B59" s="112"/>
    </row>
  </sheetData>
  <sheetProtection algorithmName="SHA-512" hashValue="ISI6ugyoKotQpg6hks9z6L8cSDGN2SVE3QJn2CBYKrzKn92YiXVVd+0IVtBaj91LLKzmY1FI8AnVJ8GYiy39Ig==" saltValue="7iH1RRl3uYPXHXkSFjhT+A==" spinCount="100000" sheet="1" objects="1" scenarios="1"/>
  <mergeCells count="8">
    <mergeCell ref="G4:G6"/>
    <mergeCell ref="H4:H6"/>
    <mergeCell ref="A4:A6"/>
    <mergeCell ref="B4:B6"/>
    <mergeCell ref="C4:C6"/>
    <mergeCell ref="D4:D6"/>
    <mergeCell ref="E4:E6"/>
    <mergeCell ref="F4:F6"/>
  </mergeCells>
  <pageMargins left="0.7" right="0.7" top="0.75" bottom="0.75" header="0.3" footer="0.3"/>
  <pageSetup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34" workbookViewId="0">
      <selection activeCell="H53" sqref="H53"/>
    </sheetView>
  </sheetViews>
  <sheetFormatPr defaultColWidth="9.33203125" defaultRowHeight="11.25"/>
  <cols>
    <col min="1" max="1" width="40.83203125" style="111" customWidth="1"/>
    <col min="2" max="3" width="12.83203125" style="111" customWidth="1"/>
    <col min="4" max="4" width="11.33203125" style="111" customWidth="1"/>
    <col min="5" max="5" width="10.6640625" style="111" bestFit="1" customWidth="1"/>
    <col min="6" max="6" width="13" style="111" customWidth="1"/>
    <col min="7" max="7" width="9.1640625" style="111" customWidth="1"/>
    <col min="8" max="8" width="12.83203125" style="111" customWidth="1"/>
    <col min="9" max="16384" width="9.33203125" style="111"/>
  </cols>
  <sheetData>
    <row r="1" spans="1:9" ht="15">
      <c r="A1" s="110" t="s">
        <v>248</v>
      </c>
      <c r="B1" s="110"/>
      <c r="C1" s="110"/>
      <c r="D1" s="110"/>
      <c r="E1" s="110"/>
      <c r="F1" s="110"/>
      <c r="G1" s="110"/>
      <c r="H1" s="110"/>
      <c r="I1" s="130"/>
    </row>
    <row r="2" spans="1:9" ht="12.95" customHeight="1">
      <c r="A2" s="113"/>
      <c r="B2" s="113"/>
      <c r="C2" s="129"/>
      <c r="D2" s="129"/>
      <c r="E2" s="129"/>
      <c r="F2" s="129"/>
      <c r="G2" s="129"/>
      <c r="H2" s="113"/>
    </row>
    <row r="3" spans="1:9" ht="12.95" customHeight="1">
      <c r="A3" s="128" t="s">
        <v>0</v>
      </c>
      <c r="B3" s="128" t="s">
        <v>1</v>
      </c>
      <c r="C3" s="127" t="s">
        <v>2</v>
      </c>
      <c r="D3" s="127" t="s">
        <v>24</v>
      </c>
      <c r="E3" s="127" t="s">
        <v>25</v>
      </c>
      <c r="F3" s="127" t="s">
        <v>26</v>
      </c>
      <c r="G3" s="127" t="s">
        <v>27</v>
      </c>
      <c r="H3" s="127" t="s">
        <v>88</v>
      </c>
    </row>
    <row r="4" spans="1:9" ht="12.95" customHeight="1">
      <c r="A4" s="356" t="s">
        <v>363</v>
      </c>
      <c r="B4" s="356" t="s">
        <v>362</v>
      </c>
      <c r="C4" s="356" t="s">
        <v>361</v>
      </c>
      <c r="D4" s="356" t="s">
        <v>313</v>
      </c>
      <c r="E4" s="356" t="s">
        <v>360</v>
      </c>
      <c r="F4" s="356" t="s">
        <v>359</v>
      </c>
      <c r="G4" s="356" t="s">
        <v>358</v>
      </c>
      <c r="H4" s="356" t="s">
        <v>357</v>
      </c>
    </row>
    <row r="5" spans="1:9" ht="12.95" customHeight="1">
      <c r="A5" s="357"/>
      <c r="B5" s="357"/>
      <c r="C5" s="357"/>
      <c r="D5" s="357"/>
      <c r="E5" s="357"/>
      <c r="F5" s="357"/>
      <c r="G5" s="357"/>
      <c r="H5" s="357"/>
    </row>
    <row r="6" spans="1:9" ht="37.5" customHeight="1">
      <c r="A6" s="358"/>
      <c r="B6" s="358"/>
      <c r="C6" s="358"/>
      <c r="D6" s="358"/>
      <c r="E6" s="358"/>
      <c r="F6" s="358"/>
      <c r="G6" s="358"/>
      <c r="H6" s="358"/>
    </row>
    <row r="7" spans="1:9" ht="12.95" customHeight="1">
      <c r="A7" s="105" t="s">
        <v>337</v>
      </c>
      <c r="B7" s="126" t="s">
        <v>336</v>
      </c>
      <c r="C7" s="126">
        <v>101</v>
      </c>
      <c r="D7" s="126">
        <v>1</v>
      </c>
      <c r="E7" s="126" t="s">
        <v>356</v>
      </c>
      <c r="F7" s="126"/>
      <c r="G7" s="126" t="s">
        <v>355</v>
      </c>
      <c r="H7" s="126">
        <v>500</v>
      </c>
    </row>
    <row r="8" spans="1:9" ht="12.95" customHeight="1">
      <c r="A8" s="124"/>
      <c r="B8" s="125"/>
      <c r="C8" s="122"/>
      <c r="D8" s="122"/>
      <c r="E8" s="122"/>
      <c r="F8" s="122"/>
      <c r="G8" s="122"/>
      <c r="H8" s="121"/>
    </row>
    <row r="9" spans="1:9" ht="12.95" customHeight="1">
      <c r="A9" s="124"/>
      <c r="B9" s="125"/>
      <c r="C9" s="122"/>
      <c r="D9" s="122"/>
      <c r="E9" s="122"/>
      <c r="F9" s="122"/>
      <c r="G9" s="122"/>
      <c r="H9" s="121"/>
    </row>
    <row r="10" spans="1:9" ht="12.95" customHeight="1">
      <c r="A10" s="124"/>
      <c r="B10" s="125"/>
      <c r="C10" s="122"/>
      <c r="D10" s="122"/>
      <c r="E10" s="122"/>
      <c r="F10" s="122"/>
      <c r="G10" s="122"/>
      <c r="H10" s="121"/>
    </row>
    <row r="11" spans="1:9" ht="12.95" customHeight="1">
      <c r="A11" s="124"/>
      <c r="B11" s="125"/>
      <c r="C11" s="122"/>
      <c r="D11" s="122"/>
      <c r="E11" s="122"/>
      <c r="F11" s="122"/>
      <c r="G11" s="122"/>
      <c r="H11" s="121"/>
    </row>
    <row r="12" spans="1:9" ht="12.95" customHeight="1">
      <c r="A12" s="124"/>
      <c r="B12" s="125"/>
      <c r="C12" s="122"/>
      <c r="D12" s="122"/>
      <c r="E12" s="122"/>
      <c r="F12" s="122"/>
      <c r="G12" s="122"/>
      <c r="H12" s="121"/>
    </row>
    <row r="13" spans="1:9" ht="12.95" customHeight="1">
      <c r="A13" s="124"/>
      <c r="B13" s="125"/>
      <c r="C13" s="122"/>
      <c r="D13" s="122"/>
      <c r="E13" s="122"/>
      <c r="F13" s="122"/>
      <c r="G13" s="122"/>
      <c r="H13" s="121"/>
    </row>
    <row r="14" spans="1:9" ht="12.95" customHeight="1">
      <c r="A14" s="124"/>
      <c r="B14" s="125"/>
      <c r="C14" s="122"/>
      <c r="D14" s="122"/>
      <c r="E14" s="122"/>
      <c r="F14" s="122"/>
      <c r="G14" s="122"/>
      <c r="H14" s="121"/>
    </row>
    <row r="15" spans="1:9" ht="12.95" customHeight="1">
      <c r="A15" s="124"/>
      <c r="B15" s="125"/>
      <c r="C15" s="122"/>
      <c r="D15" s="122"/>
      <c r="E15" s="122"/>
      <c r="F15" s="122"/>
      <c r="G15" s="122"/>
      <c r="H15" s="121"/>
    </row>
    <row r="16" spans="1:9" ht="12.95" customHeight="1">
      <c r="A16" s="124"/>
      <c r="B16" s="125"/>
      <c r="C16" s="122"/>
      <c r="D16" s="122"/>
      <c r="E16" s="122"/>
      <c r="F16" s="122"/>
      <c r="G16" s="122"/>
      <c r="H16" s="121"/>
    </row>
    <row r="17" spans="1:8" ht="12.95" customHeight="1">
      <c r="A17" s="124"/>
      <c r="B17" s="123"/>
      <c r="C17" s="122"/>
      <c r="D17" s="122"/>
      <c r="E17" s="122"/>
      <c r="F17" s="122"/>
      <c r="G17" s="122"/>
      <c r="H17" s="121"/>
    </row>
    <row r="18" spans="1:8" ht="12.95" customHeight="1">
      <c r="A18" s="124"/>
      <c r="B18" s="125"/>
      <c r="C18" s="122"/>
      <c r="D18" s="122"/>
      <c r="E18" s="122"/>
      <c r="F18" s="122"/>
      <c r="G18" s="122"/>
      <c r="H18" s="121"/>
    </row>
    <row r="19" spans="1:8" ht="12.95" customHeight="1">
      <c r="A19" s="124"/>
      <c r="B19" s="125"/>
      <c r="C19" s="122"/>
      <c r="D19" s="122"/>
      <c r="E19" s="122"/>
      <c r="F19" s="122"/>
      <c r="G19" s="122"/>
      <c r="H19" s="121"/>
    </row>
    <row r="20" spans="1:8" ht="12.95" customHeight="1">
      <c r="A20" s="124"/>
      <c r="B20" s="125"/>
      <c r="C20" s="122"/>
      <c r="D20" s="122"/>
      <c r="E20" s="122"/>
      <c r="F20" s="122"/>
      <c r="G20" s="122"/>
      <c r="H20" s="121"/>
    </row>
    <row r="21" spans="1:8" ht="12.95" customHeight="1">
      <c r="A21" s="124"/>
      <c r="B21" s="125"/>
      <c r="C21" s="122"/>
      <c r="D21" s="122"/>
      <c r="E21" s="122"/>
      <c r="F21" s="122"/>
      <c r="G21" s="122"/>
      <c r="H21" s="121"/>
    </row>
    <row r="22" spans="1:8" ht="12.95" customHeight="1">
      <c r="A22" s="124"/>
      <c r="B22" s="125"/>
      <c r="C22" s="122"/>
      <c r="D22" s="122"/>
      <c r="E22" s="122"/>
      <c r="F22" s="122"/>
      <c r="G22" s="122"/>
      <c r="H22" s="121"/>
    </row>
    <row r="23" spans="1:8" ht="12.95" customHeight="1">
      <c r="A23" s="124"/>
      <c r="B23" s="125"/>
      <c r="C23" s="122"/>
      <c r="D23" s="122"/>
      <c r="E23" s="122"/>
      <c r="F23" s="122"/>
      <c r="G23" s="122"/>
      <c r="H23" s="121"/>
    </row>
    <row r="24" spans="1:8" ht="12.95" customHeight="1">
      <c r="A24" s="124"/>
      <c r="B24" s="125"/>
      <c r="C24" s="122"/>
      <c r="D24" s="122"/>
      <c r="E24" s="122"/>
      <c r="F24" s="122"/>
      <c r="G24" s="122"/>
      <c r="H24" s="121"/>
    </row>
    <row r="25" spans="1:8" ht="12.95" customHeight="1">
      <c r="A25" s="124"/>
      <c r="B25" s="125"/>
      <c r="C25" s="122"/>
      <c r="D25" s="122"/>
      <c r="E25" s="122"/>
      <c r="F25" s="122"/>
      <c r="G25" s="122"/>
      <c r="H25" s="121"/>
    </row>
    <row r="26" spans="1:8" ht="12.95" customHeight="1">
      <c r="A26" s="124"/>
      <c r="B26" s="125"/>
      <c r="C26" s="122"/>
      <c r="D26" s="122"/>
      <c r="E26" s="122"/>
      <c r="F26" s="122"/>
      <c r="G26" s="122"/>
      <c r="H26" s="121"/>
    </row>
    <row r="27" spans="1:8" ht="12.95" customHeight="1">
      <c r="A27" s="124"/>
      <c r="B27" s="125"/>
      <c r="C27" s="122"/>
      <c r="D27" s="122"/>
      <c r="E27" s="122"/>
      <c r="F27" s="122"/>
      <c r="G27" s="122"/>
      <c r="H27" s="121"/>
    </row>
    <row r="28" spans="1:8" ht="12.95" customHeight="1">
      <c r="A28" s="124"/>
      <c r="B28" s="123"/>
      <c r="C28" s="122"/>
      <c r="D28" s="122"/>
      <c r="E28" s="122"/>
      <c r="F28" s="122"/>
      <c r="G28" s="122"/>
      <c r="H28" s="121"/>
    </row>
    <row r="29" spans="1:8" ht="12.95" customHeight="1">
      <c r="A29" s="124"/>
      <c r="B29" s="125"/>
      <c r="C29" s="122"/>
      <c r="D29" s="122"/>
      <c r="E29" s="122"/>
      <c r="F29" s="122"/>
      <c r="G29" s="122"/>
      <c r="H29" s="121"/>
    </row>
    <row r="30" spans="1:8" ht="12.95" customHeight="1">
      <c r="A30" s="124"/>
      <c r="B30" s="123"/>
      <c r="C30" s="122"/>
      <c r="D30" s="122"/>
      <c r="E30" s="122"/>
      <c r="F30" s="122"/>
      <c r="G30" s="122"/>
      <c r="H30" s="121"/>
    </row>
    <row r="31" spans="1:8" ht="12.95" customHeight="1">
      <c r="A31" s="124"/>
      <c r="B31" s="125"/>
      <c r="C31" s="122"/>
      <c r="D31" s="122"/>
      <c r="E31" s="122"/>
      <c r="F31" s="122"/>
      <c r="G31" s="122"/>
      <c r="H31" s="121"/>
    </row>
    <row r="32" spans="1:8" ht="12.95" customHeight="1">
      <c r="A32" s="124"/>
      <c r="B32" s="123"/>
      <c r="C32" s="122"/>
      <c r="D32" s="122"/>
      <c r="E32" s="122"/>
      <c r="F32" s="122"/>
      <c r="G32" s="122"/>
      <c r="H32" s="121"/>
    </row>
    <row r="33" spans="1:8" ht="12.95" customHeight="1">
      <c r="A33" s="124"/>
      <c r="B33" s="125"/>
      <c r="C33" s="122"/>
      <c r="D33" s="122"/>
      <c r="E33" s="122"/>
      <c r="F33" s="122"/>
      <c r="G33" s="122"/>
      <c r="H33" s="121"/>
    </row>
    <row r="34" spans="1:8" ht="12.95" customHeight="1">
      <c r="A34" s="124"/>
      <c r="B34" s="123"/>
      <c r="C34" s="122"/>
      <c r="D34" s="122"/>
      <c r="E34" s="122"/>
      <c r="F34" s="122"/>
      <c r="G34" s="122"/>
      <c r="H34" s="121"/>
    </row>
    <row r="35" spans="1:8" ht="12.95" customHeight="1">
      <c r="A35" s="124"/>
      <c r="B35" s="125"/>
      <c r="C35" s="122"/>
      <c r="D35" s="122"/>
      <c r="E35" s="122"/>
      <c r="F35" s="122"/>
      <c r="G35" s="122"/>
      <c r="H35" s="121"/>
    </row>
    <row r="36" spans="1:8" ht="12.95" customHeight="1">
      <c r="A36" s="124"/>
      <c r="B36" s="123"/>
      <c r="C36" s="122"/>
      <c r="D36" s="122"/>
      <c r="E36" s="122"/>
      <c r="F36" s="122"/>
      <c r="G36" s="122"/>
      <c r="H36" s="121"/>
    </row>
    <row r="37" spans="1:8" ht="12.95" customHeight="1">
      <c r="A37" s="124"/>
      <c r="B37" s="125"/>
      <c r="C37" s="122"/>
      <c r="D37" s="122"/>
      <c r="E37" s="122"/>
      <c r="F37" s="122"/>
      <c r="G37" s="122"/>
      <c r="H37" s="121"/>
    </row>
    <row r="38" spans="1:8" ht="12.95" customHeight="1">
      <c r="A38" s="124"/>
      <c r="B38" s="125"/>
      <c r="C38" s="122"/>
      <c r="D38" s="122"/>
      <c r="E38" s="122"/>
      <c r="F38" s="122"/>
      <c r="G38" s="122"/>
      <c r="H38" s="121"/>
    </row>
    <row r="39" spans="1:8" ht="12.95" customHeight="1">
      <c r="A39" s="124"/>
      <c r="B39" s="125"/>
      <c r="C39" s="122"/>
      <c r="D39" s="122"/>
      <c r="E39" s="122"/>
      <c r="F39" s="122"/>
      <c r="G39" s="122"/>
      <c r="H39" s="121"/>
    </row>
    <row r="40" spans="1:8" ht="12.95" customHeight="1">
      <c r="A40" s="124"/>
      <c r="B40" s="125"/>
      <c r="C40" s="122"/>
      <c r="D40" s="122"/>
      <c r="E40" s="122"/>
      <c r="F40" s="122"/>
      <c r="G40" s="122"/>
      <c r="H40" s="121"/>
    </row>
    <row r="41" spans="1:8" ht="12.95" customHeight="1">
      <c r="A41" s="124"/>
      <c r="B41" s="125"/>
      <c r="C41" s="122"/>
      <c r="D41" s="122"/>
      <c r="E41" s="122"/>
      <c r="F41" s="122"/>
      <c r="G41" s="122"/>
      <c r="H41" s="121"/>
    </row>
    <row r="42" spans="1:8" ht="12.95" customHeight="1">
      <c r="A42" s="124"/>
      <c r="B42" s="125"/>
      <c r="C42" s="122"/>
      <c r="D42" s="122"/>
      <c r="E42" s="122"/>
      <c r="F42" s="122"/>
      <c r="G42" s="122"/>
      <c r="H42" s="121"/>
    </row>
    <row r="43" spans="1:8" ht="12.95" customHeight="1">
      <c r="A43" s="124"/>
      <c r="B43" s="125"/>
      <c r="C43" s="122"/>
      <c r="D43" s="122"/>
      <c r="E43" s="122"/>
      <c r="F43" s="122"/>
      <c r="G43" s="122"/>
      <c r="H43" s="121"/>
    </row>
    <row r="44" spans="1:8" ht="12.95" customHeight="1">
      <c r="A44" s="124"/>
      <c r="B44" s="125"/>
      <c r="C44" s="122"/>
      <c r="D44" s="122"/>
      <c r="E44" s="122"/>
      <c r="F44" s="122"/>
      <c r="G44" s="122"/>
      <c r="H44" s="121"/>
    </row>
    <row r="45" spans="1:8" ht="12.95" customHeight="1">
      <c r="A45" s="124"/>
      <c r="B45" s="125"/>
      <c r="C45" s="122"/>
      <c r="D45" s="122"/>
      <c r="E45" s="122"/>
      <c r="F45" s="122"/>
      <c r="G45" s="122"/>
      <c r="H45" s="121"/>
    </row>
    <row r="46" spans="1:8" ht="12.95" customHeight="1">
      <c r="A46" s="124"/>
      <c r="B46" s="125"/>
      <c r="C46" s="122"/>
      <c r="D46" s="122"/>
      <c r="E46" s="122"/>
      <c r="F46" s="122"/>
      <c r="G46" s="122"/>
      <c r="H46" s="121"/>
    </row>
    <row r="47" spans="1:8" ht="12.95" customHeight="1">
      <c r="A47" s="124"/>
      <c r="B47" s="125"/>
      <c r="C47" s="122"/>
      <c r="D47" s="122"/>
      <c r="E47" s="122"/>
      <c r="F47" s="122"/>
      <c r="G47" s="122"/>
      <c r="H47" s="121"/>
    </row>
    <row r="48" spans="1:8" ht="12.95" customHeight="1">
      <c r="A48" s="124"/>
      <c r="B48" s="125"/>
      <c r="C48" s="122"/>
      <c r="D48" s="122"/>
      <c r="E48" s="122"/>
      <c r="F48" s="122"/>
      <c r="G48" s="122"/>
      <c r="H48" s="121"/>
    </row>
    <row r="49" spans="1:8" ht="12.95" customHeight="1">
      <c r="A49" s="124"/>
      <c r="B49" s="125"/>
      <c r="C49" s="122"/>
      <c r="D49" s="122"/>
      <c r="E49" s="122"/>
      <c r="F49" s="122"/>
      <c r="G49" s="122"/>
      <c r="H49" s="121"/>
    </row>
    <row r="50" spans="1:8" ht="12.95" customHeight="1">
      <c r="A50" s="124"/>
      <c r="B50" s="125"/>
      <c r="C50" s="122"/>
      <c r="D50" s="122"/>
      <c r="E50" s="122"/>
      <c r="F50" s="122"/>
      <c r="G50" s="122"/>
      <c r="H50" s="121"/>
    </row>
    <row r="51" spans="1:8" ht="12.95" customHeight="1">
      <c r="A51" s="124"/>
      <c r="B51" s="125"/>
      <c r="C51" s="122"/>
      <c r="D51" s="122"/>
      <c r="E51" s="122"/>
      <c r="F51" s="122"/>
      <c r="G51" s="122"/>
      <c r="H51" s="121"/>
    </row>
    <row r="52" spans="1:8" ht="12.95" customHeight="1">
      <c r="A52" s="124"/>
      <c r="B52" s="123"/>
      <c r="C52" s="122"/>
      <c r="D52" s="122"/>
      <c r="E52" s="122"/>
      <c r="F52" s="122"/>
      <c r="G52" s="122"/>
      <c r="H52" s="121"/>
    </row>
    <row r="53" spans="1:8" ht="12.95" customHeight="1">
      <c r="A53" s="113"/>
      <c r="B53" s="120" t="s">
        <v>153</v>
      </c>
      <c r="C53" s="119">
        <f>COUNTA(C8:C52)</f>
        <v>0</v>
      </c>
      <c r="D53" s="115"/>
      <c r="E53" s="115"/>
      <c r="F53" s="118" t="s">
        <v>154</v>
      </c>
      <c r="G53" s="118"/>
      <c r="H53" s="117">
        <f>SUM(H8:H52)</f>
        <v>0</v>
      </c>
    </row>
    <row r="54" spans="1:8" ht="12.95" customHeight="1">
      <c r="A54" s="113"/>
      <c r="B54" s="116"/>
      <c r="C54" s="115"/>
      <c r="D54" s="115"/>
      <c r="E54" s="115"/>
      <c r="F54" s="115"/>
      <c r="G54" s="115"/>
      <c r="H54" s="113"/>
    </row>
    <row r="55" spans="1:8" ht="12.95" customHeight="1">
      <c r="A55" s="113"/>
      <c r="B55" s="114"/>
      <c r="C55" s="113"/>
      <c r="D55" s="113"/>
      <c r="E55" s="113"/>
      <c r="F55" s="113"/>
      <c r="G55" s="113"/>
      <c r="H55" s="113"/>
    </row>
    <row r="56" spans="1:8" ht="12.95" customHeight="1">
      <c r="B56" s="112"/>
    </row>
    <row r="57" spans="1:8" ht="12.95" customHeight="1">
      <c r="B57" s="112"/>
    </row>
    <row r="58" spans="1:8" ht="12.95" customHeight="1">
      <c r="B58" s="112"/>
    </row>
    <row r="59" spans="1:8" ht="12.95" customHeight="1">
      <c r="B59" s="112"/>
    </row>
  </sheetData>
  <sheetProtection algorithmName="SHA-512" hashValue="FK/WWWuFjrqhJZGPSPccLb6z1sCWkU5t/3zymYYrEwPr3Gn9kyPcdgXlUnt0i1ztDQYrCtJ0q506cnlm2vJt5A==" saltValue="/twlDeGzLG/Q5mB2+KYZwA==" spinCount="100000" sheet="1" objects="1" scenarios="1"/>
  <mergeCells count="8">
    <mergeCell ref="G4:G6"/>
    <mergeCell ref="H4:H6"/>
    <mergeCell ref="A4:A6"/>
    <mergeCell ref="B4:B6"/>
    <mergeCell ref="C4:C6"/>
    <mergeCell ref="D4:D6"/>
    <mergeCell ref="E4:E6"/>
    <mergeCell ref="F4:F6"/>
  </mergeCells>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Title</vt:lpstr>
      <vt:lpstr>Instructions</vt:lpstr>
      <vt:lpstr>Cost Forms (A-L)</vt:lpstr>
      <vt:lpstr>Building Breakdown (M)</vt:lpstr>
      <vt:lpstr>Unit Breakdown (N-Part 1)</vt:lpstr>
      <vt:lpstr>Unit Breakdown (N-Part 2)</vt:lpstr>
      <vt:lpstr>Unit Breakdown (N-Part 3)</vt:lpstr>
      <vt:lpstr>Unit Breakdown (N-Part 4)</vt:lpstr>
      <vt:lpstr>Unit Breakdown (N-Part 5)</vt:lpstr>
      <vt:lpstr>Ann Expenses (O)</vt:lpstr>
      <vt:lpstr>Accountant Certification (P)</vt:lpstr>
      <vt:lpstr>'Accountant Certification (P)'!Print_Area</vt:lpstr>
      <vt:lpstr>'Cost Forms (A-L)'!Print_Area</vt:lpstr>
    </vt:vector>
  </TitlesOfParts>
  <Manager>Sean Thomas;KClark@ohiohome.org</Manager>
  <Company>Ohio Housing Finance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Owner Cost Certification Forms</dc:title>
  <dc:subject>Owner Cost Certification</dc:subject>
  <dc:creator>Berry, Kathryn;KClark@ohiohome.org</dc:creator>
  <cp:keywords>8609</cp:keywords>
  <cp:lastModifiedBy>Mitchell, Sally J.</cp:lastModifiedBy>
  <cp:lastPrinted>2019-03-12T20:38:43Z</cp:lastPrinted>
  <dcterms:created xsi:type="dcterms:W3CDTF">1998-07-23T14:43:02Z</dcterms:created>
  <dcterms:modified xsi:type="dcterms:W3CDTF">2020-12-09T20:45:28Z</dcterms:modified>
  <cp:category>Project Cost Certificaion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